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540" activeTab="3"/>
  </bookViews>
  <sheets>
    <sheet name="封面" sheetId="28" r:id="rId1"/>
    <sheet name="1" sheetId="2" r:id="rId2"/>
    <sheet name="1-1" sheetId="3" r:id="rId3"/>
    <sheet name="1-2 " sheetId="24" r:id="rId4"/>
    <sheet name="2" sheetId="5" r:id="rId5"/>
    <sheet name="2-1" sheetId="29" r:id="rId6"/>
    <sheet name="3" sheetId="26" r:id="rId7"/>
    <sheet name="3-1" sheetId="27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35" r:id="rId14"/>
    <sheet name="7" sheetId="3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  <fileRecoveryPr repairLoad="1"/>
</workbook>
</file>

<file path=xl/calcChain.xml><?xml version="1.0" encoding="utf-8"?>
<calcChain xmlns="http://schemas.openxmlformats.org/spreadsheetml/2006/main">
  <c r="F16" i="10"/>
  <c r="D16"/>
  <c r="H15"/>
  <c r="F15"/>
  <c r="D15"/>
  <c r="F14"/>
  <c r="D14"/>
  <c r="F13"/>
  <c r="D13"/>
  <c r="F12"/>
  <c r="D12"/>
  <c r="F11"/>
  <c r="D11"/>
  <c r="F10"/>
  <c r="D10"/>
  <c r="F9"/>
  <c r="D9"/>
  <c r="F8"/>
  <c r="D8"/>
  <c r="I7"/>
  <c r="H7"/>
  <c r="G7"/>
  <c r="F7"/>
  <c r="E7"/>
  <c r="D7"/>
  <c r="H7" i="27"/>
  <c r="G7"/>
  <c r="G55" i="26"/>
  <c r="G54"/>
  <c r="G53"/>
  <c r="G52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G22"/>
  <c r="G21"/>
  <c r="G20"/>
  <c r="G19"/>
  <c r="G18"/>
  <c r="G17"/>
  <c r="G16"/>
  <c r="G15"/>
  <c r="G14"/>
  <c r="G13"/>
  <c r="G12"/>
  <c r="G11"/>
  <c r="G10"/>
  <c r="G9"/>
  <c r="G8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I234" i="29"/>
  <c r="H234"/>
  <c r="G234"/>
  <c r="F234"/>
  <c r="I222"/>
  <c r="H222"/>
  <c r="G222"/>
  <c r="F222"/>
  <c r="I212"/>
  <c r="H212"/>
  <c r="G212"/>
  <c r="F212"/>
  <c r="I211"/>
  <c r="H211"/>
  <c r="G211"/>
  <c r="F211"/>
  <c r="I206"/>
  <c r="H206"/>
  <c r="G206"/>
  <c r="F206"/>
  <c r="I196"/>
  <c r="H196"/>
  <c r="G196"/>
  <c r="F196"/>
  <c r="I187"/>
  <c r="H187"/>
  <c r="G187"/>
  <c r="F187"/>
  <c r="I186"/>
  <c r="H186"/>
  <c r="G186"/>
  <c r="F186"/>
  <c r="I182"/>
  <c r="H182"/>
  <c r="G182"/>
  <c r="F182"/>
  <c r="I172"/>
  <c r="H172"/>
  <c r="G172"/>
  <c r="F172"/>
  <c r="I162"/>
  <c r="H162"/>
  <c r="G162"/>
  <c r="F162"/>
  <c r="I161"/>
  <c r="H161"/>
  <c r="G161"/>
  <c r="F161"/>
  <c r="I158"/>
  <c r="H158"/>
  <c r="G158"/>
  <c r="F158"/>
  <c r="I146"/>
  <c r="H146"/>
  <c r="G146"/>
  <c r="F146"/>
  <c r="I137"/>
  <c r="H137"/>
  <c r="G137"/>
  <c r="F137"/>
  <c r="I136"/>
  <c r="H136"/>
  <c r="G136"/>
  <c r="F136"/>
  <c r="I133"/>
  <c r="H133"/>
  <c r="G133"/>
  <c r="F133"/>
  <c r="I122"/>
  <c r="H122"/>
  <c r="G122"/>
  <c r="F122"/>
  <c r="I112"/>
  <c r="H112"/>
  <c r="G112"/>
  <c r="F112"/>
  <c r="I111"/>
  <c r="H111"/>
  <c r="G111"/>
  <c r="F111"/>
  <c r="I108"/>
  <c r="H108"/>
  <c r="G108"/>
  <c r="F108"/>
  <c r="I96"/>
  <c r="H96"/>
  <c r="G96"/>
  <c r="F96"/>
  <c r="I86"/>
  <c r="H86"/>
  <c r="G86"/>
  <c r="F86"/>
  <c r="I85"/>
  <c r="H85"/>
  <c r="G85"/>
  <c r="F85"/>
  <c r="I82"/>
  <c r="H82"/>
  <c r="G82"/>
  <c r="F82"/>
  <c r="I71"/>
  <c r="H71"/>
  <c r="G71"/>
  <c r="F71"/>
  <c r="I61"/>
  <c r="H61"/>
  <c r="G61"/>
  <c r="F61"/>
  <c r="I60"/>
  <c r="H60"/>
  <c r="G60"/>
  <c r="F60"/>
  <c r="I57"/>
  <c r="H57"/>
  <c r="G57"/>
  <c r="F57"/>
  <c r="I46"/>
  <c r="H46"/>
  <c r="G46"/>
  <c r="F46"/>
  <c r="I36"/>
  <c r="H36"/>
  <c r="G36"/>
  <c r="F36"/>
  <c r="I35"/>
  <c r="H35"/>
  <c r="G35"/>
  <c r="F35"/>
  <c r="I7"/>
  <c r="H7"/>
  <c r="G7"/>
  <c r="F7"/>
  <c r="E33" i="5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C10"/>
  <c r="E9"/>
  <c r="E8"/>
  <c r="E7"/>
  <c r="I6"/>
  <c r="H6"/>
  <c r="G6"/>
  <c r="F6"/>
  <c r="E6"/>
  <c r="C6"/>
  <c r="G55" i="24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D16" i="3"/>
  <c r="D15"/>
  <c r="D14"/>
  <c r="D13"/>
  <c r="D12"/>
  <c r="D11"/>
  <c r="D10"/>
  <c r="D9"/>
  <c r="D8"/>
  <c r="N7"/>
  <c r="M7"/>
  <c r="L7"/>
  <c r="K7"/>
  <c r="J7"/>
  <c r="I7"/>
  <c r="H7"/>
  <c r="G7"/>
  <c r="F7"/>
  <c r="E7"/>
  <c r="D7"/>
  <c r="E40" i="2"/>
  <c r="C40"/>
  <c r="E36"/>
  <c r="C36"/>
</calcChain>
</file>

<file path=xl/sharedStrings.xml><?xml version="1.0" encoding="utf-8"?>
<sst xmlns="http://schemas.openxmlformats.org/spreadsheetml/2006/main" count="1587" uniqueCount="397">
  <si>
    <t>攀枝花市文化广播电视和旅游局</t>
  </si>
  <si>
    <t>2022年部门预算</t>
  </si>
  <si>
    <t>表1</t>
  </si>
  <si>
    <t xml:space="preserve"> </t>
  </si>
  <si>
    <t>部门收支总表</t>
  </si>
  <si>
    <t>部门：攀枝花市文化广播电视和旅游局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</si>
  <si>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</si>
  <si>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</si>
  <si>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</si>
  <si>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</si>
  <si>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</si>
  <si>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</si>
  <si>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</si>
  <si>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</si>
  <si>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</si>
  <si>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</si>
  <si>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</si>
  <si>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</si>
  <si>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</si>
  <si>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</si>
  <si>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</si>
  <si>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</si>
  <si>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</si>
  <si>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</si>
  <si>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</si>
  <si>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</si>
  <si>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</si>
  <si>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t>十、卫生健康支出</t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</si>
  <si>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</si>
  <si>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</si>
  <si>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</si>
  <si>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</si>
  <si>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t>十五、资源勘探工业信息等支出</t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</si>
  <si>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</si>
  <si>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</si>
  <si>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</si>
  <si>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t>十九、自然资源海洋气象等支出</t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</si>
  <si>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</si>
  <si>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</si>
  <si>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</si>
  <si>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</si>
  <si>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</si>
  <si>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</si>
  <si>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</si>
  <si>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</si>
  <si>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</si>
  <si>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</si>
  <si>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t>三十、抗疫特别国债安排的支出</t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</si>
  <si>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</si>
  <si>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</si>
  <si>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</si>
  <si>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</si>
  <si>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</si>
  <si>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</si>
  <si>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</si>
  <si>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</si>
  <si>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</si>
  <si>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</si>
  <si>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</si>
  <si>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</si>
  <si>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</si>
  <si>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</si>
  <si>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</si>
  <si>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</si>
  <si>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</si>
  <si>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</si>
  <si>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</si>
  <si>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</si>
  <si>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</si>
  <si>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</si>
  <si>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</si>
  <si>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</si>
  <si>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</si>
  <si>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攀枝花市图书馆</t>
  </si>
  <si>
    <t>攀枝花市文化馆</t>
  </si>
  <si>
    <t>攀枝花中国三线建设博物馆</t>
  </si>
  <si>
    <t>攀枝花市文艺创评室</t>
  </si>
  <si>
    <t>攀枝花市文化市场综合执法队</t>
  </si>
  <si>
    <t>攀枝花市文化旅游公共服务中心</t>
  </si>
  <si>
    <t>攀枝花市文化艺术中心</t>
  </si>
  <si>
    <t>攀枝花市广播电视台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</si>
  <si>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</si>
  <si>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</si>
  <si>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</si>
  <si>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</si>
  <si>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</si>
  <si>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</si>
  <si>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</si>
  <si>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</si>
  <si>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</si>
  <si>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</si>
  <si>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</si>
  <si>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01</t>
  </si>
  <si>
    <t>205001</t>
  </si>
  <si>
    <r>
      <rPr>
        <sz val="11"/>
        <rFont val="宋体"/>
        <family val="3"/>
        <charset val="134"/>
      </rPr>
      <t> 行政运行</t>
    </r>
  </si>
  <si>
    <t>208</t>
  </si>
  <si>
    <t>05</t>
  </si>
  <si>
    <r>
      <rPr>
        <sz val="11"/>
        <rFont val="宋体"/>
        <family val="3"/>
        <charset val="134"/>
      </rPr>
      <t> 行政单位离退休</t>
    </r>
  </si>
  <si>
    <r>
      <rPr>
        <sz val="11"/>
        <rFont val="宋体"/>
        <family val="3"/>
        <charset val="134"/>
      </rPr>
      <t> 机关事业单位基本养老保险缴费支出</t>
    </r>
  </si>
  <si>
    <t>221</t>
  </si>
  <si>
    <t>02</t>
  </si>
  <si>
    <r>
      <rPr>
        <sz val="11"/>
        <rFont val="宋体"/>
        <family val="3"/>
        <charset val="134"/>
      </rPr>
      <t> 住房公积金</t>
    </r>
  </si>
  <si>
    <t>04</t>
  </si>
  <si>
    <t>205002</t>
  </si>
  <si>
    <r>
      <rPr>
        <sz val="11"/>
        <rFont val="宋体"/>
        <family val="3"/>
        <charset val="134"/>
      </rPr>
      <t> 图书馆</t>
    </r>
  </si>
  <si>
    <r>
      <rPr>
        <sz val="11"/>
        <rFont val="宋体"/>
        <family val="3"/>
        <charset val="134"/>
      </rPr>
      <t> 事业单位离退休</t>
    </r>
  </si>
  <si>
    <t>09</t>
  </si>
  <si>
    <t>205003</t>
  </si>
  <si>
    <r>
      <rPr>
        <sz val="11"/>
        <rFont val="宋体"/>
        <family val="3"/>
        <charset val="134"/>
      </rPr>
      <t> 群众文化</t>
    </r>
  </si>
  <si>
    <t>205004</t>
  </si>
  <si>
    <r>
      <rPr>
        <sz val="11"/>
        <rFont val="宋体"/>
        <family val="3"/>
        <charset val="134"/>
      </rPr>
      <t> 博物馆</t>
    </r>
  </si>
  <si>
    <t>11</t>
  </si>
  <si>
    <t>205005</t>
  </si>
  <si>
    <r>
      <rPr>
        <sz val="11"/>
        <rFont val="宋体"/>
        <family val="3"/>
        <charset val="134"/>
      </rPr>
      <t> 文化创作与保护</t>
    </r>
  </si>
  <si>
    <t>210</t>
  </si>
  <si>
    <t>03</t>
  </si>
  <si>
    <r>
      <rPr>
        <sz val="11"/>
        <rFont val="宋体"/>
        <family val="3"/>
        <charset val="134"/>
      </rPr>
      <t> 公务员医疗补助</t>
    </r>
  </si>
  <si>
    <t>攀枝花市文化市场综合行政执法支队</t>
  </si>
  <si>
    <t>205006</t>
  </si>
  <si>
    <t>99</t>
  </si>
  <si>
    <t>205007</t>
  </si>
  <si>
    <r>
      <rPr>
        <sz val="11"/>
        <rFont val="宋体"/>
        <family val="3"/>
        <charset val="134"/>
      </rPr>
      <t> 其他文化和旅游支出</t>
    </r>
  </si>
  <si>
    <t>08</t>
  </si>
  <si>
    <r>
      <rPr>
        <sz val="11"/>
        <rFont val="宋体"/>
        <family val="3"/>
        <charset val="134"/>
      </rPr>
      <t> 死亡抚恤</t>
    </r>
  </si>
  <si>
    <t>07</t>
  </si>
  <si>
    <t>205008</t>
  </si>
  <si>
    <r>
      <rPr>
        <sz val="11"/>
        <rFont val="宋体"/>
        <family val="3"/>
        <charset val="134"/>
      </rPr>
      <t> 艺术表演团体</t>
    </r>
  </si>
  <si>
    <t>205009</t>
  </si>
  <si>
    <r>
      <rPr>
        <sz val="11"/>
        <rFont val="宋体"/>
        <family val="3"/>
        <charset val="134"/>
      </rPr>
      <t> 广播电视事务</t>
    </r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</si>
  <si>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</si>
  <si>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</si>
  <si>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</si>
  <si>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</si>
  <si>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</si>
  <si>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</si>
  <si>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</si>
  <si>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</si>
  <si>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</si>
  <si>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</si>
  <si>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</si>
  <si>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</si>
  <si>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</si>
  <si>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</si>
  <si>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</si>
  <si>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</si>
  <si>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</si>
  <si>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</si>
  <si>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t> 文化旅游体育与传媒支出</t>
  </si>
  <si>
    <r>
      <rPr>
        <sz val="11"/>
        <rFont val="宋体"/>
        <family val="3"/>
        <charset val="134"/>
      </rPr>
      <t> 上年财政拨款资金结转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</si>
  <si>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</si>
  <si>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</si>
  <si>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社会保险基金支出</t>
    </r>
  </si>
  <si>
    <t> 卫生健康支出</t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</si>
  <si>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</si>
  <si>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</si>
  <si>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</si>
  <si>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</si>
  <si>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t> 资源勘探工业信息等支出</t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</si>
  <si>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</si>
  <si>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</si>
  <si>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</si>
  <si>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t> 自然资源海洋气象等支出</t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</si>
  <si>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</si>
  <si>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</si>
  <si>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</si>
  <si>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</si>
  <si>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</si>
  <si>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</si>
  <si>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</si>
  <si>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</si>
  <si>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</si>
  <si>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</si>
  <si>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</si>
  <si>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</si>
  <si>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</si>
  <si>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</si>
  <si>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</si>
  <si>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</si>
  <si>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</si>
  <si>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</si>
  <si>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</si>
  <si>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</si>
  <si>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</si>
  <si>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</si>
  <si>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</si>
  <si>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</si>
  <si>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</si>
  <si>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</si>
  <si>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</si>
  <si>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</si>
  <si>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</si>
  <si>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</si>
  <si>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</si>
  <si>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</si>
  <si>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t>办公费</t>
  </si>
  <si>
    <t>水费</t>
  </si>
  <si>
    <t>06</t>
  </si>
  <si>
    <t>电费</t>
  </si>
  <si>
    <t>邮电费</t>
  </si>
  <si>
    <t>差旅费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</si>
  <si>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</si>
  <si>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</si>
  <si>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</si>
  <si>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</si>
  <si>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</si>
  <si>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</si>
  <si>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</si>
  <si>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</si>
  <si>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</si>
  <si>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医疗费补助</t>
  </si>
  <si>
    <t>绩效工资</t>
  </si>
  <si>
    <t>生活补助</t>
  </si>
  <si>
    <t>表3</t>
  </si>
  <si>
    <t>一般公共预算支出预算表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</si>
  <si>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</si>
  <si>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</si>
  <si>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</si>
  <si>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</si>
  <si>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</si>
  <si>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</si>
  <si>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</si>
  <si>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</si>
  <si>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</si>
  <si>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伙食补助费</t>
  </si>
  <si>
    <t>职业年金缴费</t>
  </si>
  <si>
    <t>医疗费</t>
  </si>
  <si>
    <t>印刷费</t>
  </si>
  <si>
    <t>咨询费</t>
  </si>
  <si>
    <t>手续费</t>
  </si>
  <si>
    <t>取暖费</t>
  </si>
  <si>
    <t>物业管理费</t>
  </si>
  <si>
    <t>因公出国（境）费用</t>
  </si>
  <si>
    <t>维修（护）费</t>
  </si>
  <si>
    <t>租赁费</t>
  </si>
  <si>
    <t>会议费</t>
  </si>
  <si>
    <t>培训费</t>
  </si>
  <si>
    <t>专用材料费</t>
  </si>
  <si>
    <t>被装购置费</t>
  </si>
  <si>
    <t>专用燃料费</t>
  </si>
  <si>
    <t>劳务费</t>
  </si>
  <si>
    <t>委托业务费</t>
  </si>
  <si>
    <t>税金及附加费用</t>
  </si>
  <si>
    <t>退职（役）费</t>
  </si>
  <si>
    <t>抚恤金</t>
  </si>
  <si>
    <t>救济费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</si>
  <si>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</si>
  <si>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</si>
  <si>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</si>
  <si>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</si>
  <si>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</si>
  <si>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</si>
  <si>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</si>
  <si>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</si>
  <si>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</si>
  <si>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</si>
  <si>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</si>
  <si>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</si>
  <si>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</si>
  <si>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</si>
  <si>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</si>
  <si>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</si>
  <si>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</si>
  <si>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</si>
  <si>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</si>
  <si>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</si>
  <si>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</si>
  <si>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</si>
  <si>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</si>
  <si>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</si>
  <si>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</si>
  <si>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</si>
  <si>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</si>
  <si>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</si>
  <si>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</si>
  <si>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</si>
  <si>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</si>
  <si>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</si>
  <si>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</si>
  <si>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</si>
  <si>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</si>
  <si>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</si>
  <si>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</si>
  <si>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</si>
  <si>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</si>
  <si>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</si>
  <si>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</si>
  <si>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</si>
  <si>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</si>
  <si>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</si>
  <si>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</si>
  <si>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501</t>
  </si>
  <si>
    <r>
      <rPr>
        <sz val="11"/>
        <rFont val="宋体"/>
        <family val="3"/>
        <charset val="134"/>
      </rPr>
      <t> 机关工资福利支出</t>
    </r>
  </si>
  <si>
    <r>
      <rPr>
        <sz val="11"/>
        <rFont val="宋体"/>
        <family val="3"/>
        <charset val="134"/>
      </rPr>
      <t>501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</si>
  <si>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</si>
  <si>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工资奖金津补贴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</si>
  <si>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</si>
  <si>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社会保障缴费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</si>
  <si>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</si>
  <si>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</si>
  <si>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</si>
  <si>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</si>
  <si>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 机关商品和服务支出</t>
    </r>
  </si>
  <si>
    <r>
      <rPr>
        <sz val="11"/>
        <rFont val="宋体"/>
        <family val="3"/>
        <charset val="134"/>
      </rPr>
      <t>502</t>
    </r>
  </si>
  <si>
    <r>
      <rPr>
        <sz val="11"/>
        <rFont val="宋体"/>
        <family val="3"/>
        <charset val="134"/>
      </rPr>
      <t>  办公经费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</si>
  <si>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</si>
  <si>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</si>
  <si>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</si>
  <si>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公务用车运行维护费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</si>
  <si>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</si>
  <si>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</si>
  <si>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509</t>
    </r>
  </si>
  <si>
    <r>
      <rPr>
        <sz val="11"/>
        <rFont val="宋体"/>
        <family val="3"/>
        <charset val="134"/>
      </rPr>
      <t>  社会福利和救助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</si>
  <si>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</si>
  <si>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离退休费</t>
    </r>
  </si>
  <si>
    <r>
      <rPr>
        <sz val="11"/>
        <rFont val="宋体"/>
        <family val="3"/>
        <charset val="134"/>
      </rPr>
      <t> 对事业单位经常性补助</t>
    </r>
  </si>
  <si>
    <r>
      <rPr>
        <sz val="11"/>
        <rFont val="宋体"/>
        <family val="3"/>
        <charset val="134"/>
      </rPr>
      <t>505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</si>
  <si>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</si>
  <si>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商品和服务支出</t>
    </r>
  </si>
  <si>
    <t>表3-2</t>
  </si>
  <si>
    <t>一般公共预算项目支出预算表</t>
  </si>
  <si>
    <t>单位名称（项目名称、科目）</t>
  </si>
  <si>
    <t>金额</t>
  </si>
  <si>
    <t>本表无数据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</si>
  <si>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</si>
  <si>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</si>
  <si>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</si>
  <si>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</si>
  <si>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</si>
  <si>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</si>
  <si>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</si>
  <si>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</si>
  <si>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</si>
  <si>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</si>
  <si>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</si>
  <si>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</si>
  <si>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</si>
  <si>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</si>
  <si>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</si>
  <si>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</si>
  <si>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部门整体支出绩效目标表</t>
  </si>
  <si>
    <t>（2022年度）</t>
  </si>
  <si>
    <t>单位：万元</t>
  </si>
  <si>
    <t>部门名称</t>
  </si>
  <si>
    <t>年度主要任务</t>
  </si>
  <si>
    <t>任务名称</t>
  </si>
  <si>
    <t>主要内容</t>
  </si>
  <si>
    <t>履行文化、广播电视和旅游等方面的职能职责，促进文化、广播电视和旅游事业发展。</t>
  </si>
  <si>
    <t>保证全市文化广播电视和旅游行政事业单位正常运转，开展及保障如下工作：1.加强党建引领，提高政治站位统领全局；2.强化文化供给，提升公共文化服务质效；3.聚焦项目建设，夯实文旅产业发展基础；4.强化宣传营销，擦亮特色资源文旅品牌；5.强化行业监管，营造更高质量发展环境。</t>
  </si>
  <si>
    <t>年度部门整体支出预算</t>
  </si>
  <si>
    <t>资金总额</t>
  </si>
  <si>
    <t>财政拨款</t>
  </si>
  <si>
    <t>其他资金</t>
  </si>
  <si>
    <t>年度总体目标</t>
  </si>
  <si>
    <t>保障文广旅局系统行政事业单位正常运行，更好地履行文化、广播电视和旅游等方面的职能职责。一是全面加强党建促进各项工作；二是突出文化特色增加城市温度；三是强化项目管理推动更好发展；四是加强宣传营销促进市场消费；五是强化市场管理营造良好环境。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</si>
  <si>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</si>
  <si>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</si>
  <si>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</si>
  <si>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</si>
  <si>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</si>
  <si>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</si>
  <si>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</si>
  <si>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行政事业单位数</t>
  </si>
  <si>
    <t>9个</t>
  </si>
  <si>
    <t>人员及日常公用经费</t>
  </si>
  <si>
    <t>保障日常办公正常运转</t>
  </si>
  <si>
    <t>工作任务</t>
  </si>
  <si>
    <t>履行文化、广播电视和旅游等方面的职能职责，促进文化、广播电视和旅游事业发展</t>
  </si>
  <si>
    <t>质量指标</t>
  </si>
  <si>
    <t>完成工作质量合格率</t>
  </si>
  <si>
    <t>时效指标</t>
  </si>
  <si>
    <t>完成时间</t>
  </si>
  <si>
    <t>2022年1-12月</t>
  </si>
  <si>
    <t>成本指标</t>
  </si>
  <si>
    <t>6073.43万元</t>
  </si>
  <si>
    <t>日常公用经费</t>
  </si>
  <si>
    <t>730.25万元</t>
  </si>
  <si>
    <t>效益指标</t>
  </si>
  <si>
    <t>社会效益指标</t>
  </si>
  <si>
    <t>丰富康养旅游产品，促进公共文化服务体系建设</t>
  </si>
  <si>
    <t>丰富康养旅游目的地产品，提升旅游城市知名度，促进公共文化服务体系建设，实现文化旅游建设高地，促进广播电视事业发展</t>
  </si>
  <si>
    <t>可持续影响指标</t>
  </si>
  <si>
    <t>文化、广播电视和旅游可持续发展</t>
  </si>
  <si>
    <t>可持续影响时间2022年全年</t>
  </si>
  <si>
    <t>满意度指标</t>
  </si>
  <si>
    <t>服务对象满意度指标</t>
  </si>
  <si>
    <t>社会公众满意度</t>
  </si>
  <si>
    <t>≥90%</t>
  </si>
  <si>
    <t>表7</t>
  </si>
  <si>
    <r>
      <rPr>
        <b/>
        <sz val="20"/>
        <rFont val="宋体"/>
        <family val="3"/>
        <charset val="134"/>
      </rPr>
      <t xml:space="preserve">部门预算项目绩效目标表
</t>
    </r>
    <r>
      <rPr>
        <sz val="18"/>
        <rFont val="宋体"/>
        <family val="3"/>
        <charset val="134"/>
      </rPr>
      <t>（2022年度）</t>
    </r>
  </si>
  <si>
    <t>单位名称</t>
  </si>
  <si>
    <t>项目名称</t>
  </si>
  <si>
    <t>年度目标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</si>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</sst>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.00_ "/>
    <numFmt numFmtId="179" formatCode="###0.00"/>
    <numFmt numFmtId="180" formatCode="yyyy&quot;年&quot;mm&quot;月&quot;dd&quot;日&quot;"/>
  </numFmts>
  <fonts count="33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9"/>
      <name val="simhei"/>
      <family val="3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  <scheme val="minor"/>
    </font>
    <font>
      <sz val="9"/>
      <name val="SimSun"/>
      <charset val="134"/>
    </font>
    <font>
      <sz val="11"/>
      <name val="SimSun"/>
      <charset val="134"/>
    </font>
    <font>
      <b/>
      <sz val="11"/>
      <color theme="1"/>
      <name val="宋体"/>
      <charset val="134"/>
    </font>
    <font>
      <b/>
      <sz val="9"/>
      <name val="SimSun"/>
      <charset val="134"/>
    </font>
    <font>
      <sz val="12"/>
      <name val="方正黑体简体"/>
      <charset val="134"/>
    </font>
    <font>
      <b/>
      <sz val="16"/>
      <name val="黑体"/>
      <charset val="134"/>
    </font>
    <font>
      <sz val="10"/>
      <name val="宋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9"/>
      <color indexed="8"/>
      <name val="宋体"/>
      <family val="3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4">
    <xf numFmtId="0" fontId="0" fillId="0" borderId="0">
      <alignment vertical="center"/>
    </xf>
    <xf numFmtId="1" fontId="28" fillId="0" borderId="0"/>
    <xf numFmtId="0" fontId="28" fillId="0" borderId="0"/>
    <xf numFmtId="43" fontId="9" fillId="0" borderId="0" applyFont="0" applyFill="0" applyBorder="0" applyAlignment="0" applyProtection="0">
      <alignment vertical="center"/>
    </xf>
  </cellStyleXfs>
  <cellXfs count="152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11" fillId="0" borderId="14" xfId="0" applyFont="1" applyFill="1" applyBorder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 wrapText="1"/>
    </xf>
    <xf numFmtId="0" fontId="14" fillId="0" borderId="14" xfId="0" applyFont="1" applyFill="1" applyBorder="1">
      <alignment vertical="center"/>
    </xf>
    <xf numFmtId="4" fontId="13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0" fontId="11" fillId="0" borderId="15" xfId="0" applyFont="1" applyFill="1" applyBorder="1">
      <alignment vertical="center"/>
    </xf>
    <xf numFmtId="0" fontId="11" fillId="0" borderId="1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0" fontId="11" fillId="0" borderId="17" xfId="0" applyFont="1" applyFill="1" applyBorder="1">
      <alignment vertical="center"/>
    </xf>
    <xf numFmtId="0" fontId="11" fillId="0" borderId="17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4" fontId="15" fillId="0" borderId="6" xfId="0" applyNumberFormat="1" applyFont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/>
    </xf>
    <xf numFmtId="4" fontId="19" fillId="0" borderId="6" xfId="0" applyNumberFormat="1" applyFont="1" applyFill="1" applyBorder="1" applyAlignment="1">
      <alignment horizontal="right" vertical="center"/>
    </xf>
    <xf numFmtId="0" fontId="17" fillId="0" borderId="17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" fontId="2" fillId="2" borderId="6" xfId="0" applyNumberFormat="1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 wrapText="1"/>
    </xf>
    <xf numFmtId="4" fontId="15" fillId="2" borderId="6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21" fillId="0" borderId="1" xfId="0" applyFont="1" applyFill="1" applyBorder="1">
      <alignment vertical="center"/>
    </xf>
    <xf numFmtId="0" fontId="17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right" vertical="center"/>
    </xf>
    <xf numFmtId="0" fontId="17" fillId="0" borderId="1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8" fillId="0" borderId="14" xfId="0" applyFont="1" applyFill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>
      <alignment vertical="center"/>
    </xf>
    <xf numFmtId="0" fontId="17" fillId="0" borderId="14" xfId="0" applyFont="1" applyFill="1" applyBorder="1">
      <alignment vertical="center"/>
    </xf>
    <xf numFmtId="4" fontId="2" fillId="0" borderId="23" xfId="0" applyNumberFormat="1" applyFont="1" applyBorder="1" applyAlignment="1">
      <alignment horizontal="right" vertical="center"/>
    </xf>
    <xf numFmtId="179" fontId="23" fillId="0" borderId="6" xfId="0" applyNumberFormat="1" applyFont="1" applyFill="1" applyBorder="1" applyAlignment="1" applyProtection="1">
      <alignment vertical="center" wrapText="1"/>
    </xf>
    <xf numFmtId="4" fontId="18" fillId="0" borderId="6" xfId="0" applyNumberFormat="1" applyFont="1" applyBorder="1" applyAlignment="1">
      <alignment horizontal="right" vertical="center"/>
    </xf>
    <xf numFmtId="0" fontId="17" fillId="0" borderId="0" xfId="0" applyFont="1" applyFill="1" applyBorder="1">
      <alignment vertical="center"/>
    </xf>
    <xf numFmtId="179" fontId="23" fillId="0" borderId="0" xfId="0" applyNumberFormat="1" applyFont="1" applyFill="1" applyBorder="1" applyAlignment="1" applyProtection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vertical="center" wrapText="1"/>
    </xf>
    <xf numFmtId="0" fontId="17" fillId="0" borderId="15" xfId="0" applyFont="1" applyFill="1" applyBorder="1">
      <alignment vertical="center"/>
    </xf>
    <xf numFmtId="0" fontId="24" fillId="0" borderId="15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80" fontId="5" fillId="0" borderId="0" xfId="0" applyNumberFormat="1" applyFont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11" fillId="0" borderId="16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9" fontId="8" fillId="0" borderId="6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千位分隔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ColWidth="10" defaultRowHeight="13.5"/>
  <cols>
    <col min="1" max="1" width="143.625" customWidth="1"/>
    <col min="2" max="2" width="9.75" customWidth="1"/>
  </cols>
  <sheetData>
    <row r="1" spans="1:1" ht="84.95" customHeight="1">
      <c r="A1" s="107" t="s">
        <v>0</v>
      </c>
    </row>
    <row r="2" spans="1:1" ht="195.6" customHeight="1">
      <c r="A2" s="108" t="s">
        <v>1</v>
      </c>
    </row>
    <row r="3" spans="1:1" ht="146.65" customHeight="1">
      <c r="A3" s="109">
        <v>44606</v>
      </c>
    </row>
  </sheetData>
  <phoneticPr fontId="32" type="noConversion"/>
  <pageMargins left="0.75" right="0.75" top="0.270000010728836" bottom="0.27000001072883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17"/>
  <sheetViews>
    <sheetView showZeros="0" workbookViewId="0">
      <pane ySplit="6" topLeftCell="A7" activePane="bottomLeft" state="frozen"/>
      <selection pane="bottomLeft" activeCell="K5" sqref="K5"/>
    </sheetView>
  </sheetViews>
  <sheetFormatPr defaultColWidth="10" defaultRowHeight="13.5"/>
  <cols>
    <col min="1" max="1" width="1.5" style="15" customWidth="1"/>
    <col min="2" max="2" width="13.375" style="41" customWidth="1"/>
    <col min="3" max="3" width="41" style="15" customWidth="1"/>
    <col min="4" max="9" width="16.375" style="15" customWidth="1"/>
    <col min="10" max="10" width="1.5" style="15" customWidth="1"/>
    <col min="11" max="11" width="9.75" style="15" customWidth="1"/>
    <col min="12" max="16384" width="10" style="15"/>
  </cols>
  <sheetData>
    <row r="1" spans="1:10" ht="16.350000000000001" customHeight="1">
      <c r="A1" s="16"/>
      <c r="B1" s="39" t="s">
        <v>323</v>
      </c>
      <c r="C1" s="18"/>
      <c r="D1" s="19"/>
      <c r="E1" s="19"/>
      <c r="F1" s="19"/>
      <c r="G1" s="19"/>
      <c r="H1" s="19"/>
      <c r="I1" s="32"/>
      <c r="J1" s="22"/>
    </row>
    <row r="2" spans="1:10" ht="22.9" customHeight="1">
      <c r="A2" s="16"/>
      <c r="B2" s="114" t="s">
        <v>324</v>
      </c>
      <c r="C2" s="114"/>
      <c r="D2" s="114"/>
      <c r="E2" s="114"/>
      <c r="F2" s="114"/>
      <c r="G2" s="114"/>
      <c r="H2" s="114"/>
      <c r="I2" s="114"/>
      <c r="J2" s="22"/>
    </row>
    <row r="3" spans="1:10" ht="19.5" customHeight="1">
      <c r="A3" s="20"/>
      <c r="B3" s="115" t="s">
        <v>5</v>
      </c>
      <c r="C3" s="115"/>
      <c r="D3" s="33"/>
      <c r="E3" s="33"/>
      <c r="F3" s="33"/>
      <c r="G3" s="33"/>
      <c r="H3" s="33"/>
      <c r="I3" s="33" t="s">
        <v>6</v>
      </c>
      <c r="J3" s="34"/>
    </row>
    <row r="4" spans="1:10" ht="24.4" customHeight="1">
      <c r="A4" s="22"/>
      <c r="B4" s="112" t="s">
        <v>325</v>
      </c>
      <c r="C4" s="112" t="s">
        <v>71</v>
      </c>
      <c r="D4" s="112" t="s">
        <v>326</v>
      </c>
      <c r="E4" s="112"/>
      <c r="F4" s="112"/>
      <c r="G4" s="112"/>
      <c r="H4" s="112"/>
      <c r="I4" s="112"/>
      <c r="J4" s="35"/>
    </row>
    <row r="5" spans="1:10" ht="24.4" customHeight="1">
      <c r="A5" s="24"/>
      <c r="B5" s="112"/>
      <c r="C5" s="112"/>
      <c r="D5" s="112" t="s">
        <v>59</v>
      </c>
      <c r="E5" s="116" t="s">
        <v>231</v>
      </c>
      <c r="F5" s="112" t="s">
        <v>327</v>
      </c>
      <c r="G5" s="112"/>
      <c r="H5" s="112"/>
      <c r="I5" s="112" t="s">
        <v>200</v>
      </c>
      <c r="J5" s="35"/>
    </row>
    <row r="6" spans="1:10" ht="24.4" customHeight="1">
      <c r="A6" s="24"/>
      <c r="B6" s="112"/>
      <c r="C6" s="112"/>
      <c r="D6" s="112"/>
      <c r="E6" s="116"/>
      <c r="F6" s="23" t="s">
        <v>180</v>
      </c>
      <c r="G6" s="23" t="s">
        <v>328</v>
      </c>
      <c r="H6" s="23" t="s">
        <v>329</v>
      </c>
      <c r="I6" s="112"/>
      <c r="J6" s="36"/>
    </row>
    <row r="7" spans="1:10" ht="22.9" customHeight="1">
      <c r="A7" s="25"/>
      <c r="B7" s="23"/>
      <c r="C7" s="23" t="s">
        <v>72</v>
      </c>
      <c r="D7" s="26">
        <f>SUM(D8:D16)</f>
        <v>114.25</v>
      </c>
      <c r="E7" s="26">
        <f t="shared" ref="E7:I7" si="0">SUM(E8:E16)</f>
        <v>0</v>
      </c>
      <c r="F7" s="26">
        <f t="shared" si="0"/>
        <v>104.33</v>
      </c>
      <c r="G7" s="26">
        <f t="shared" si="0"/>
        <v>0</v>
      </c>
      <c r="H7" s="26">
        <f t="shared" si="0"/>
        <v>104.33</v>
      </c>
      <c r="I7" s="26">
        <f t="shared" si="0"/>
        <v>9.92</v>
      </c>
      <c r="J7" s="37"/>
    </row>
    <row r="8" spans="1:10" ht="22.9" customHeight="1">
      <c r="A8" s="24"/>
      <c r="B8" s="28">
        <v>205001</v>
      </c>
      <c r="C8" s="27" t="s">
        <v>0</v>
      </c>
      <c r="D8" s="29">
        <f>E8+F8+I8</f>
        <v>7.18</v>
      </c>
      <c r="E8" s="29"/>
      <c r="F8" s="29">
        <f>SUM(G8:H8)</f>
        <v>4.05</v>
      </c>
      <c r="G8" s="29"/>
      <c r="H8" s="29">
        <v>4.05</v>
      </c>
      <c r="I8" s="29">
        <v>3.13</v>
      </c>
      <c r="J8" s="35"/>
    </row>
    <row r="9" spans="1:10" ht="22.9" customHeight="1">
      <c r="A9" s="24"/>
      <c r="B9" s="28">
        <v>205002</v>
      </c>
      <c r="C9" s="27" t="s">
        <v>73</v>
      </c>
      <c r="D9" s="29">
        <f t="shared" ref="D9:D16" si="1">E9+F9+I9</f>
        <v>2.19</v>
      </c>
      <c r="E9" s="42"/>
      <c r="F9" s="29">
        <f t="shared" ref="F9:F16" si="2">SUM(G9:H9)</f>
        <v>1.62</v>
      </c>
      <c r="G9" s="42"/>
      <c r="H9" s="42">
        <v>1.62</v>
      </c>
      <c r="I9" s="42">
        <v>0.56999999999999995</v>
      </c>
      <c r="J9" s="35"/>
    </row>
    <row r="10" spans="1:10" ht="22.9" customHeight="1">
      <c r="A10" s="24"/>
      <c r="B10" s="28">
        <v>205003</v>
      </c>
      <c r="C10" s="27" t="s">
        <v>74</v>
      </c>
      <c r="D10" s="29">
        <f t="shared" si="1"/>
        <v>3.73</v>
      </c>
      <c r="E10" s="42"/>
      <c r="F10" s="29">
        <f t="shared" si="2"/>
        <v>3.24</v>
      </c>
      <c r="G10" s="42"/>
      <c r="H10" s="42">
        <v>3.24</v>
      </c>
      <c r="I10" s="42">
        <v>0.49</v>
      </c>
      <c r="J10" s="35"/>
    </row>
    <row r="11" spans="1:10" ht="22.9" customHeight="1">
      <c r="A11" s="24"/>
      <c r="B11" s="28">
        <v>205004</v>
      </c>
      <c r="C11" s="27" t="s">
        <v>75</v>
      </c>
      <c r="D11" s="29">
        <f t="shared" si="1"/>
        <v>6.19</v>
      </c>
      <c r="E11" s="42"/>
      <c r="F11" s="29">
        <f t="shared" si="2"/>
        <v>5.83</v>
      </c>
      <c r="G11" s="42"/>
      <c r="H11" s="42">
        <v>5.83</v>
      </c>
      <c r="I11" s="42">
        <v>0.36</v>
      </c>
      <c r="J11" s="35"/>
    </row>
    <row r="12" spans="1:10" ht="22.9" customHeight="1">
      <c r="A12" s="24"/>
      <c r="B12" s="28">
        <v>205005</v>
      </c>
      <c r="C12" s="27" t="s">
        <v>76</v>
      </c>
      <c r="D12" s="29">
        <f t="shared" si="1"/>
        <v>1.71</v>
      </c>
      <c r="E12" s="42"/>
      <c r="F12" s="29">
        <f t="shared" si="2"/>
        <v>1.62</v>
      </c>
      <c r="G12" s="42"/>
      <c r="H12" s="42">
        <v>1.62</v>
      </c>
      <c r="I12" s="42">
        <v>0.09</v>
      </c>
      <c r="J12" s="35"/>
    </row>
    <row r="13" spans="1:10" ht="22.9" customHeight="1">
      <c r="A13" s="24"/>
      <c r="B13" s="28">
        <v>205006</v>
      </c>
      <c r="C13" s="27" t="s">
        <v>77</v>
      </c>
      <c r="D13" s="29">
        <f t="shared" si="1"/>
        <v>4.62</v>
      </c>
      <c r="E13" s="42"/>
      <c r="F13" s="29">
        <f t="shared" si="2"/>
        <v>4.21</v>
      </c>
      <c r="G13" s="42"/>
      <c r="H13" s="42">
        <v>4.21</v>
      </c>
      <c r="I13" s="42">
        <v>0.41</v>
      </c>
      <c r="J13" s="35"/>
    </row>
    <row r="14" spans="1:10" ht="22.9" customHeight="1">
      <c r="A14" s="24"/>
      <c r="B14" s="28">
        <v>205007</v>
      </c>
      <c r="C14" s="27" t="s">
        <v>78</v>
      </c>
      <c r="D14" s="29">
        <f t="shared" si="1"/>
        <v>1.62</v>
      </c>
      <c r="E14" s="42"/>
      <c r="F14" s="29">
        <f t="shared" si="2"/>
        <v>1.62</v>
      </c>
      <c r="G14" s="42"/>
      <c r="H14" s="42">
        <v>1.62</v>
      </c>
      <c r="I14" s="42"/>
      <c r="J14" s="35"/>
    </row>
    <row r="15" spans="1:10" ht="22.9" customHeight="1">
      <c r="A15" s="24"/>
      <c r="B15" s="28">
        <v>205008</v>
      </c>
      <c r="C15" s="27" t="s">
        <v>79</v>
      </c>
      <c r="D15" s="29">
        <f t="shared" si="1"/>
        <v>13.29</v>
      </c>
      <c r="E15" s="42"/>
      <c r="F15" s="29">
        <f t="shared" si="2"/>
        <v>13.29</v>
      </c>
      <c r="G15" s="42"/>
      <c r="H15" s="43">
        <f>13.29</f>
        <v>13.29</v>
      </c>
      <c r="I15" s="42"/>
      <c r="J15" s="35"/>
    </row>
    <row r="16" spans="1:10" ht="22.9" customHeight="1">
      <c r="A16" s="24"/>
      <c r="B16" s="28">
        <v>205009</v>
      </c>
      <c r="C16" s="27" t="s">
        <v>80</v>
      </c>
      <c r="D16" s="29">
        <f t="shared" si="1"/>
        <v>73.72</v>
      </c>
      <c r="E16" s="42"/>
      <c r="F16" s="29">
        <f t="shared" si="2"/>
        <v>68.849999999999994</v>
      </c>
      <c r="G16" s="42"/>
      <c r="H16" s="42">
        <v>68.849999999999994</v>
      </c>
      <c r="I16" s="42">
        <v>4.87</v>
      </c>
      <c r="J16" s="35"/>
    </row>
    <row r="17" spans="1:10" ht="9.75" customHeight="1">
      <c r="A17" s="30"/>
      <c r="B17" s="44"/>
      <c r="C17" s="30"/>
      <c r="D17" s="30"/>
      <c r="E17" s="30"/>
      <c r="F17" s="30"/>
      <c r="G17" s="30"/>
      <c r="H17" s="30"/>
      <c r="I17" s="30"/>
      <c r="J17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ageMargins left="0.75" right="0.75" top="0.270000010728836" bottom="0.270000010728836" header="0" footer="0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J10"/>
  <sheetViews>
    <sheetView workbookViewId="0">
      <pane ySplit="6" topLeftCell="A7" activePane="bottomLeft" state="frozen"/>
      <selection pane="bottomLeft" activeCell="K5" sqref="K5"/>
    </sheetView>
  </sheetViews>
  <sheetFormatPr defaultColWidth="10" defaultRowHeight="13.5"/>
  <cols>
    <col min="1" max="1" width="1.5" style="15" customWidth="1"/>
    <col min="2" max="4" width="6.125" style="15" customWidth="1"/>
    <col min="5" max="5" width="13.375" style="15" customWidth="1"/>
    <col min="6" max="6" width="41" style="15" customWidth="1"/>
    <col min="7" max="9" width="16.375" style="15" customWidth="1"/>
    <col min="10" max="10" width="1.5" style="15" customWidth="1"/>
    <col min="11" max="12" width="9.75" style="15" customWidth="1"/>
    <col min="13" max="16384" width="10" style="15"/>
  </cols>
  <sheetData>
    <row r="1" spans="1:10" ht="16.350000000000001" customHeight="1">
      <c r="A1" s="16"/>
      <c r="B1" s="126" t="s">
        <v>330</v>
      </c>
      <c r="C1" s="126"/>
      <c r="D1" s="126"/>
      <c r="E1" s="18"/>
      <c r="F1" s="18"/>
      <c r="G1" s="19"/>
      <c r="H1" s="19"/>
      <c r="I1" s="32"/>
      <c r="J1" s="22"/>
    </row>
    <row r="2" spans="1:10" ht="22.9" customHeight="1">
      <c r="A2" s="16"/>
      <c r="B2" s="114" t="s">
        <v>331</v>
      </c>
      <c r="C2" s="114"/>
      <c r="D2" s="114"/>
      <c r="E2" s="114"/>
      <c r="F2" s="114"/>
      <c r="G2" s="114"/>
      <c r="H2" s="114"/>
      <c r="I2" s="114"/>
      <c r="J2" s="22"/>
    </row>
    <row r="3" spans="1:10" ht="19.5" customHeight="1">
      <c r="A3" s="20"/>
      <c r="B3" s="115" t="s">
        <v>5</v>
      </c>
      <c r="C3" s="115"/>
      <c r="D3" s="115"/>
      <c r="E3" s="115"/>
      <c r="F3" s="115"/>
      <c r="G3" s="20"/>
      <c r="H3" s="20"/>
      <c r="I3" s="33" t="s">
        <v>6</v>
      </c>
      <c r="J3" s="34"/>
    </row>
    <row r="4" spans="1:10" ht="24.4" customHeight="1">
      <c r="A4" s="22"/>
      <c r="B4" s="112" t="s">
        <v>9</v>
      </c>
      <c r="C4" s="112"/>
      <c r="D4" s="112"/>
      <c r="E4" s="112"/>
      <c r="F4" s="112"/>
      <c r="G4" s="112" t="s">
        <v>332</v>
      </c>
      <c r="H4" s="112"/>
      <c r="I4" s="112"/>
      <c r="J4" s="35"/>
    </row>
    <row r="5" spans="1:10" ht="24.4" customHeight="1">
      <c r="A5" s="24"/>
      <c r="B5" s="112" t="s">
        <v>87</v>
      </c>
      <c r="C5" s="112"/>
      <c r="D5" s="112"/>
      <c r="E5" s="112" t="s">
        <v>70</v>
      </c>
      <c r="F5" s="112" t="s">
        <v>71</v>
      </c>
      <c r="G5" s="112" t="s">
        <v>59</v>
      </c>
      <c r="H5" s="112" t="s">
        <v>83</v>
      </c>
      <c r="I5" s="112" t="s">
        <v>84</v>
      </c>
      <c r="J5" s="35"/>
    </row>
    <row r="6" spans="1:10" ht="24.4" customHeight="1">
      <c r="A6" s="24"/>
      <c r="B6" s="23" t="s">
        <v>88</v>
      </c>
      <c r="C6" s="23" t="s">
        <v>89</v>
      </c>
      <c r="D6" s="23" t="s">
        <v>90</v>
      </c>
      <c r="E6" s="112"/>
      <c r="F6" s="112"/>
      <c r="G6" s="112"/>
      <c r="H6" s="112"/>
      <c r="I6" s="112"/>
      <c r="J6" s="36"/>
    </row>
    <row r="7" spans="1:10" ht="22.9" customHeight="1">
      <c r="A7" s="25"/>
      <c r="B7" s="23"/>
      <c r="C7" s="23"/>
      <c r="D7" s="23"/>
      <c r="E7" s="23"/>
      <c r="F7" s="23" t="s">
        <v>72</v>
      </c>
      <c r="G7" s="26"/>
      <c r="H7" s="26"/>
      <c r="I7" s="26"/>
      <c r="J7" s="37"/>
    </row>
    <row r="8" spans="1:10" ht="22.9" customHeight="1">
      <c r="A8" s="24"/>
      <c r="B8" s="27"/>
      <c r="C8" s="27"/>
      <c r="D8" s="27"/>
      <c r="E8" s="28" t="s">
        <v>322</v>
      </c>
      <c r="F8" s="27"/>
      <c r="G8" s="29"/>
      <c r="H8" s="29"/>
      <c r="I8" s="29"/>
      <c r="J8" s="35"/>
    </row>
    <row r="9" spans="1:10" ht="22.9" customHeight="1">
      <c r="A9" s="24"/>
      <c r="B9" s="27"/>
      <c r="C9" s="27"/>
      <c r="D9" s="27"/>
      <c r="E9" s="27"/>
      <c r="F9" s="27" t="s">
        <v>23</v>
      </c>
      <c r="G9" s="29"/>
      <c r="H9" s="29"/>
      <c r="I9" s="29"/>
      <c r="J9" s="35"/>
    </row>
    <row r="10" spans="1:10" ht="9.75" customHeight="1">
      <c r="A10" s="30"/>
      <c r="B10" s="31"/>
      <c r="C10" s="31"/>
      <c r="D10" s="31"/>
      <c r="E10" s="31"/>
      <c r="F10" s="30"/>
      <c r="G10" s="30"/>
      <c r="H10" s="30"/>
      <c r="I10" s="30"/>
      <c r="J10" s="38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32" type="noConversion"/>
  <printOptions horizontalCentered="1"/>
  <pageMargins left="0.75138888888888899" right="0.75138888888888899" top="0.27152777777777798" bottom="0.27152777777777798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J10"/>
  <sheetViews>
    <sheetView workbookViewId="0">
      <pane ySplit="6" topLeftCell="A7" activePane="bottomLeft" state="frozen"/>
      <selection pane="bottomLeft" activeCell="I1" sqref="I1"/>
    </sheetView>
  </sheetViews>
  <sheetFormatPr defaultColWidth="10" defaultRowHeight="13.5"/>
  <cols>
    <col min="1" max="1" width="1.5" style="15" customWidth="1"/>
    <col min="2" max="2" width="13.375" style="15" customWidth="1"/>
    <col min="3" max="3" width="41" style="15" customWidth="1"/>
    <col min="4" max="9" width="16.375" style="15" customWidth="1"/>
    <col min="10" max="10" width="1.5" style="15" customWidth="1"/>
    <col min="11" max="11" width="9.75" style="15" customWidth="1"/>
    <col min="12" max="16384" width="10" style="15"/>
  </cols>
  <sheetData>
    <row r="1" spans="1:10" ht="16.350000000000001" customHeight="1">
      <c r="A1" s="16"/>
      <c r="B1" s="39" t="s">
        <v>333</v>
      </c>
      <c r="C1" s="18"/>
      <c r="D1" s="19"/>
      <c r="E1" s="19"/>
      <c r="F1" s="19"/>
      <c r="G1" s="19"/>
      <c r="H1" s="19"/>
      <c r="I1" s="32"/>
      <c r="J1" s="22"/>
    </row>
    <row r="2" spans="1:10" ht="22.9" customHeight="1">
      <c r="A2" s="16"/>
      <c r="B2" s="114" t="s">
        <v>334</v>
      </c>
      <c r="C2" s="114"/>
      <c r="D2" s="114"/>
      <c r="E2" s="114"/>
      <c r="F2" s="114"/>
      <c r="G2" s="114"/>
      <c r="H2" s="114"/>
      <c r="I2" s="114"/>
      <c r="J2" s="22" t="s">
        <v>3</v>
      </c>
    </row>
    <row r="3" spans="1:10" ht="19.5" customHeight="1">
      <c r="A3" s="20"/>
      <c r="B3" s="115" t="s">
        <v>5</v>
      </c>
      <c r="C3" s="115"/>
      <c r="D3" s="33"/>
      <c r="E3" s="33"/>
      <c r="F3" s="33"/>
      <c r="G3" s="33"/>
      <c r="H3" s="33"/>
      <c r="I3" s="33" t="s">
        <v>6</v>
      </c>
      <c r="J3" s="34"/>
    </row>
    <row r="4" spans="1:10" ht="24.4" customHeight="1">
      <c r="A4" s="22"/>
      <c r="B4" s="112" t="s">
        <v>325</v>
      </c>
      <c r="C4" s="112" t="s">
        <v>71</v>
      </c>
      <c r="D4" s="112" t="s">
        <v>326</v>
      </c>
      <c r="E4" s="112"/>
      <c r="F4" s="112"/>
      <c r="G4" s="112"/>
      <c r="H4" s="112"/>
      <c r="I4" s="112"/>
      <c r="J4" s="35"/>
    </row>
    <row r="5" spans="1:10" ht="24.4" customHeight="1">
      <c r="A5" s="24"/>
      <c r="B5" s="112"/>
      <c r="C5" s="112"/>
      <c r="D5" s="112" t="s">
        <v>59</v>
      </c>
      <c r="E5" s="116" t="s">
        <v>231</v>
      </c>
      <c r="F5" s="112" t="s">
        <v>327</v>
      </c>
      <c r="G5" s="112"/>
      <c r="H5" s="112"/>
      <c r="I5" s="112" t="s">
        <v>200</v>
      </c>
      <c r="J5" s="35"/>
    </row>
    <row r="6" spans="1:10" ht="24.4" customHeight="1">
      <c r="A6" s="24"/>
      <c r="B6" s="112"/>
      <c r="C6" s="112"/>
      <c r="D6" s="112"/>
      <c r="E6" s="116"/>
      <c r="F6" s="23" t="s">
        <v>180</v>
      </c>
      <c r="G6" s="23" t="s">
        <v>328</v>
      </c>
      <c r="H6" s="23" t="s">
        <v>329</v>
      </c>
      <c r="I6" s="112"/>
      <c r="J6" s="36"/>
    </row>
    <row r="7" spans="1:10" ht="22.9" customHeight="1">
      <c r="A7" s="25"/>
      <c r="B7" s="23"/>
      <c r="C7" s="23" t="s">
        <v>72</v>
      </c>
      <c r="D7" s="26"/>
      <c r="E7" s="26"/>
      <c r="F7" s="26"/>
      <c r="G7" s="26"/>
      <c r="H7" s="26"/>
      <c r="I7" s="26"/>
      <c r="J7" s="37"/>
    </row>
    <row r="8" spans="1:10" ht="22.9" customHeight="1">
      <c r="A8" s="24"/>
      <c r="B8" s="27"/>
      <c r="C8" s="28" t="s">
        <v>322</v>
      </c>
      <c r="D8" s="29"/>
      <c r="E8" s="29"/>
      <c r="F8" s="29"/>
      <c r="G8" s="29"/>
      <c r="H8" s="29"/>
      <c r="I8" s="29"/>
      <c r="J8" s="35"/>
    </row>
    <row r="9" spans="1:10" ht="22.9" customHeight="1">
      <c r="A9" s="24"/>
      <c r="B9" s="27"/>
      <c r="C9" s="27"/>
      <c r="D9" s="29"/>
      <c r="E9" s="29"/>
      <c r="F9" s="29"/>
      <c r="G9" s="29"/>
      <c r="H9" s="29"/>
      <c r="I9" s="29"/>
      <c r="J9" s="35"/>
    </row>
    <row r="10" spans="1:10" ht="9.75" customHeight="1">
      <c r="A10" s="30"/>
      <c r="B10" s="30"/>
      <c r="C10" s="30"/>
      <c r="D10" s="30"/>
      <c r="E10" s="30"/>
      <c r="F10" s="30"/>
      <c r="G10" s="30"/>
      <c r="H10" s="30"/>
      <c r="I10" s="30"/>
      <c r="J10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ageMargins left="0.75" right="0.75" top="0.270000010728836" bottom="0.270000010728836" header="0" footer="0"/>
  <pageSetup paperSize="9" scale="85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J11"/>
  <sheetViews>
    <sheetView workbookViewId="0">
      <pane ySplit="6" topLeftCell="A7" activePane="bottomLeft" state="frozen"/>
      <selection pane="bottomLeft" activeCell="F29" sqref="F29"/>
    </sheetView>
  </sheetViews>
  <sheetFormatPr defaultColWidth="10" defaultRowHeight="13.5"/>
  <cols>
    <col min="1" max="1" width="1.5" style="15" customWidth="1"/>
    <col min="2" max="4" width="6.125" style="15" customWidth="1"/>
    <col min="5" max="5" width="13.375" style="15" customWidth="1"/>
    <col min="6" max="6" width="41" style="15" customWidth="1"/>
    <col min="7" max="9" width="16.375" style="15" customWidth="1"/>
    <col min="10" max="10" width="1.5" style="15" customWidth="1"/>
    <col min="11" max="12" width="9.75" style="15" customWidth="1"/>
    <col min="13" max="16384" width="10" style="15"/>
  </cols>
  <sheetData>
    <row r="1" spans="1:10" ht="16.350000000000001" customHeight="1">
      <c r="A1" s="16"/>
      <c r="B1" s="126" t="s">
        <v>335</v>
      </c>
      <c r="C1" s="126"/>
      <c r="D1" s="126"/>
      <c r="E1" s="18"/>
      <c r="F1" s="18"/>
      <c r="G1" s="19"/>
      <c r="H1" s="19"/>
      <c r="I1" s="32"/>
      <c r="J1" s="22"/>
    </row>
    <row r="2" spans="1:10" ht="22.9" customHeight="1">
      <c r="A2" s="16"/>
      <c r="B2" s="114" t="s">
        <v>336</v>
      </c>
      <c r="C2" s="114"/>
      <c r="D2" s="114"/>
      <c r="E2" s="114"/>
      <c r="F2" s="114"/>
      <c r="G2" s="114"/>
      <c r="H2" s="114"/>
      <c r="I2" s="114"/>
      <c r="J2" s="22"/>
    </row>
    <row r="3" spans="1:10" ht="19.5" customHeight="1">
      <c r="A3" s="20"/>
      <c r="B3" s="115" t="s">
        <v>5</v>
      </c>
      <c r="C3" s="115"/>
      <c r="D3" s="115"/>
      <c r="E3" s="115"/>
      <c r="F3" s="115"/>
      <c r="G3" s="20"/>
      <c r="H3" s="20"/>
      <c r="I3" s="33" t="s">
        <v>6</v>
      </c>
      <c r="J3" s="34"/>
    </row>
    <row r="4" spans="1:10" ht="24.4" customHeight="1">
      <c r="A4" s="22"/>
      <c r="B4" s="112" t="s">
        <v>9</v>
      </c>
      <c r="C4" s="112"/>
      <c r="D4" s="112"/>
      <c r="E4" s="112"/>
      <c r="F4" s="112"/>
      <c r="G4" s="112" t="s">
        <v>337</v>
      </c>
      <c r="H4" s="112"/>
      <c r="I4" s="112"/>
      <c r="J4" s="35"/>
    </row>
    <row r="5" spans="1:10" ht="24.4" customHeight="1">
      <c r="A5" s="24"/>
      <c r="B5" s="112" t="s">
        <v>87</v>
      </c>
      <c r="C5" s="112"/>
      <c r="D5" s="112"/>
      <c r="E5" s="112" t="s">
        <v>70</v>
      </c>
      <c r="F5" s="112" t="s">
        <v>71</v>
      </c>
      <c r="G5" s="112" t="s">
        <v>59</v>
      </c>
      <c r="H5" s="112" t="s">
        <v>83</v>
      </c>
      <c r="I5" s="112" t="s">
        <v>84</v>
      </c>
      <c r="J5" s="35"/>
    </row>
    <row r="6" spans="1:10" ht="24.4" customHeight="1">
      <c r="A6" s="24"/>
      <c r="B6" s="23" t="s">
        <v>88</v>
      </c>
      <c r="C6" s="23" t="s">
        <v>89</v>
      </c>
      <c r="D6" s="23" t="s">
        <v>90</v>
      </c>
      <c r="E6" s="112"/>
      <c r="F6" s="112"/>
      <c r="G6" s="112"/>
      <c r="H6" s="112"/>
      <c r="I6" s="112"/>
      <c r="J6" s="36"/>
    </row>
    <row r="7" spans="1:10" ht="22.9" customHeight="1">
      <c r="A7" s="25"/>
      <c r="B7" s="23"/>
      <c r="C7" s="23"/>
      <c r="D7" s="23"/>
      <c r="E7" s="23"/>
      <c r="F7" s="23" t="s">
        <v>72</v>
      </c>
      <c r="G7" s="26"/>
      <c r="H7" s="26"/>
      <c r="I7" s="26"/>
      <c r="J7" s="37"/>
    </row>
    <row r="8" spans="1:10" ht="22.9" customHeight="1">
      <c r="A8" s="24"/>
      <c r="B8" s="27"/>
      <c r="C8" s="27"/>
      <c r="D8" s="27"/>
      <c r="E8" s="28" t="s">
        <v>322</v>
      </c>
      <c r="F8" s="27"/>
      <c r="G8" s="29"/>
      <c r="H8" s="29"/>
      <c r="I8" s="29"/>
      <c r="J8" s="35"/>
    </row>
    <row r="9" spans="1:10" ht="22.9" customHeight="1">
      <c r="A9" s="24"/>
      <c r="B9" s="27"/>
      <c r="C9" s="27"/>
      <c r="D9" s="27"/>
      <c r="E9" s="27"/>
      <c r="F9" s="27" t="s">
        <v>23</v>
      </c>
      <c r="G9" s="29"/>
      <c r="H9" s="29"/>
      <c r="I9" s="29"/>
      <c r="J9" s="35"/>
    </row>
    <row r="10" spans="1:10" ht="22.9" customHeight="1">
      <c r="A10" s="24"/>
      <c r="B10" s="27"/>
      <c r="C10" s="27"/>
      <c r="D10" s="27"/>
      <c r="E10" s="27"/>
      <c r="F10" s="27"/>
      <c r="G10" s="29"/>
      <c r="H10" s="29"/>
      <c r="I10" s="29"/>
      <c r="J10" s="36"/>
    </row>
    <row r="11" spans="1:10" ht="9.75" customHeight="1">
      <c r="A11" s="30"/>
      <c r="B11" s="31"/>
      <c r="C11" s="31"/>
      <c r="D11" s="31"/>
      <c r="E11" s="31"/>
      <c r="F11" s="30"/>
      <c r="G11" s="30"/>
      <c r="H11" s="30"/>
      <c r="I11" s="30"/>
      <c r="J11" s="38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32" type="noConversion"/>
  <printOptions horizontalCentered="1"/>
  <pageMargins left="0.75138888888888899" right="0.75138888888888899" top="0.27152777777777798" bottom="0.27152777777777798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G18" sqref="G18:H18"/>
    </sheetView>
  </sheetViews>
  <sheetFormatPr defaultColWidth="9" defaultRowHeight="13.5"/>
  <cols>
    <col min="6" max="7" width="9.375"/>
  </cols>
  <sheetData>
    <row r="1" spans="1:8">
      <c r="A1" s="7" t="s">
        <v>338</v>
      </c>
      <c r="B1" s="7"/>
      <c r="C1" s="7"/>
      <c r="D1" s="7"/>
      <c r="E1" s="7"/>
      <c r="F1" s="7"/>
      <c r="G1" s="7"/>
    </row>
    <row r="2" spans="1:8" ht="20.25">
      <c r="A2" s="130" t="s">
        <v>339</v>
      </c>
      <c r="B2" s="130"/>
      <c r="C2" s="130"/>
      <c r="D2" s="130"/>
      <c r="E2" s="130"/>
      <c r="F2" s="130"/>
      <c r="G2" s="130"/>
      <c r="H2" s="130"/>
    </row>
    <row r="3" spans="1:8" ht="14.25">
      <c r="A3" s="131" t="s">
        <v>340</v>
      </c>
      <c r="B3" s="131"/>
      <c r="C3" s="131"/>
      <c r="D3" s="131"/>
      <c r="E3" s="131"/>
      <c r="F3" s="131"/>
      <c r="G3" s="131"/>
      <c r="H3" s="131"/>
    </row>
    <row r="4" spans="1:8" ht="14.25">
      <c r="A4" s="8"/>
      <c r="B4" s="8"/>
      <c r="C4" s="8"/>
      <c r="D4" s="8"/>
      <c r="E4" s="8"/>
      <c r="F4" s="8"/>
      <c r="G4" s="8"/>
      <c r="H4" s="9" t="s">
        <v>341</v>
      </c>
    </row>
    <row r="5" spans="1:8">
      <c r="A5" s="132" t="s">
        <v>342</v>
      </c>
      <c r="B5" s="132"/>
      <c r="C5" s="132"/>
      <c r="D5" s="132" t="s">
        <v>0</v>
      </c>
      <c r="E5" s="132"/>
      <c r="F5" s="132"/>
      <c r="G5" s="132"/>
      <c r="H5" s="132"/>
    </row>
    <row r="6" spans="1:8">
      <c r="A6" s="132" t="s">
        <v>343</v>
      </c>
      <c r="B6" s="132" t="s">
        <v>344</v>
      </c>
      <c r="C6" s="132"/>
      <c r="D6" s="132" t="s">
        <v>345</v>
      </c>
      <c r="E6" s="132"/>
      <c r="F6" s="132"/>
      <c r="G6" s="132"/>
      <c r="H6" s="132"/>
    </row>
    <row r="7" spans="1:8" ht="69.95" customHeight="1">
      <c r="A7" s="132"/>
      <c r="B7" s="132" t="s">
        <v>346</v>
      </c>
      <c r="C7" s="132"/>
      <c r="D7" s="132" t="s">
        <v>347</v>
      </c>
      <c r="E7" s="132"/>
      <c r="F7" s="132"/>
      <c r="G7" s="132"/>
      <c r="H7" s="132"/>
    </row>
    <row r="8" spans="1:8" ht="21.75" customHeight="1">
      <c r="A8" s="132"/>
      <c r="B8" s="132" t="s">
        <v>348</v>
      </c>
      <c r="C8" s="132"/>
      <c r="D8" s="132"/>
      <c r="E8" s="132"/>
      <c r="F8" s="10" t="s">
        <v>349</v>
      </c>
      <c r="G8" s="10" t="s">
        <v>350</v>
      </c>
      <c r="H8" s="10" t="s">
        <v>351</v>
      </c>
    </row>
    <row r="9" spans="1:8" ht="21.75" customHeight="1">
      <c r="A9" s="132"/>
      <c r="B9" s="132"/>
      <c r="C9" s="132"/>
      <c r="D9" s="132"/>
      <c r="E9" s="132"/>
      <c r="F9" s="11">
        <v>6803.68</v>
      </c>
      <c r="G9" s="11">
        <v>6803.68</v>
      </c>
      <c r="H9" s="12"/>
    </row>
    <row r="10" spans="1:8" ht="45" customHeight="1">
      <c r="A10" s="13" t="s">
        <v>352</v>
      </c>
      <c r="B10" s="133" t="s">
        <v>353</v>
      </c>
      <c r="C10" s="133"/>
      <c r="D10" s="133"/>
      <c r="E10" s="133"/>
      <c r="F10" s="133"/>
      <c r="G10" s="133"/>
      <c r="H10" s="133"/>
    </row>
    <row r="11" spans="1:8">
      <c r="A11" s="134" t="s">
        <v>354</v>
      </c>
      <c r="B11" s="14" t="s">
        <v>355</v>
      </c>
      <c r="C11" s="134" t="s">
        <v>356</v>
      </c>
      <c r="D11" s="134"/>
      <c r="E11" s="134" t="s">
        <v>357</v>
      </c>
      <c r="F11" s="134"/>
      <c r="G11" s="134" t="s">
        <v>358</v>
      </c>
      <c r="H11" s="134"/>
    </row>
    <row r="12" spans="1:8" ht="23.25" customHeight="1">
      <c r="A12" s="134"/>
      <c r="B12" s="138" t="s">
        <v>359</v>
      </c>
      <c r="C12" s="141" t="s">
        <v>360</v>
      </c>
      <c r="D12" s="142"/>
      <c r="E12" s="135" t="s">
        <v>361</v>
      </c>
      <c r="F12" s="135"/>
      <c r="G12" s="135" t="s">
        <v>362</v>
      </c>
      <c r="H12" s="135"/>
    </row>
    <row r="13" spans="1:8" ht="21.75" customHeight="1">
      <c r="A13" s="134"/>
      <c r="B13" s="139"/>
      <c r="C13" s="143"/>
      <c r="D13" s="144"/>
      <c r="E13" s="135" t="s">
        <v>363</v>
      </c>
      <c r="F13" s="135"/>
      <c r="G13" s="135" t="s">
        <v>364</v>
      </c>
      <c r="H13" s="135"/>
    </row>
    <row r="14" spans="1:8" ht="48" customHeight="1">
      <c r="A14" s="134"/>
      <c r="B14" s="139"/>
      <c r="C14" s="143"/>
      <c r="D14" s="144"/>
      <c r="E14" s="135" t="s">
        <v>365</v>
      </c>
      <c r="F14" s="135"/>
      <c r="G14" s="135" t="s">
        <v>366</v>
      </c>
      <c r="H14" s="135"/>
    </row>
    <row r="15" spans="1:8">
      <c r="A15" s="134"/>
      <c r="B15" s="139"/>
      <c r="C15" s="134" t="s">
        <v>367</v>
      </c>
      <c r="D15" s="134"/>
      <c r="E15" s="135" t="s">
        <v>368</v>
      </c>
      <c r="F15" s="135"/>
      <c r="G15" s="136">
        <v>1</v>
      </c>
      <c r="H15" s="135"/>
    </row>
    <row r="16" spans="1:8">
      <c r="A16" s="134"/>
      <c r="B16" s="139"/>
      <c r="C16" s="134" t="s">
        <v>369</v>
      </c>
      <c r="D16" s="134"/>
      <c r="E16" s="135" t="s">
        <v>370</v>
      </c>
      <c r="F16" s="135"/>
      <c r="G16" s="135" t="s">
        <v>371</v>
      </c>
      <c r="H16" s="135"/>
    </row>
    <row r="17" spans="1:8">
      <c r="A17" s="134"/>
      <c r="B17" s="139"/>
      <c r="C17" s="134" t="s">
        <v>372</v>
      </c>
      <c r="D17" s="134"/>
      <c r="E17" s="135" t="s">
        <v>288</v>
      </c>
      <c r="F17" s="135"/>
      <c r="G17" s="135" t="s">
        <v>373</v>
      </c>
      <c r="H17" s="135"/>
    </row>
    <row r="18" spans="1:8">
      <c r="A18" s="134"/>
      <c r="B18" s="140"/>
      <c r="C18" s="134"/>
      <c r="D18" s="134"/>
      <c r="E18" s="135" t="s">
        <v>374</v>
      </c>
      <c r="F18" s="135"/>
      <c r="G18" s="135" t="s">
        <v>375</v>
      </c>
      <c r="H18" s="135"/>
    </row>
    <row r="19" spans="1:8" ht="74.099999999999994" customHeight="1">
      <c r="A19" s="134"/>
      <c r="B19" s="134" t="s">
        <v>376</v>
      </c>
      <c r="C19" s="134" t="s">
        <v>377</v>
      </c>
      <c r="D19" s="134"/>
      <c r="E19" s="135" t="s">
        <v>378</v>
      </c>
      <c r="F19" s="135"/>
      <c r="G19" s="135" t="s">
        <v>379</v>
      </c>
      <c r="H19" s="135"/>
    </row>
    <row r="20" spans="1:8" ht="30" customHeight="1">
      <c r="A20" s="134"/>
      <c r="B20" s="134"/>
      <c r="C20" s="134" t="s">
        <v>380</v>
      </c>
      <c r="D20" s="134"/>
      <c r="E20" s="135" t="s">
        <v>381</v>
      </c>
      <c r="F20" s="135"/>
      <c r="G20" s="135" t="s">
        <v>382</v>
      </c>
      <c r="H20" s="135"/>
    </row>
    <row r="21" spans="1:8" ht="24" customHeight="1">
      <c r="A21" s="134"/>
      <c r="B21" s="14" t="s">
        <v>383</v>
      </c>
      <c r="C21" s="134" t="s">
        <v>384</v>
      </c>
      <c r="D21" s="134"/>
      <c r="E21" s="135" t="s">
        <v>385</v>
      </c>
      <c r="F21" s="135"/>
      <c r="G21" s="135" t="s">
        <v>386</v>
      </c>
      <c r="H21" s="135"/>
    </row>
    <row r="22" spans="1:8">
      <c r="A22" s="137"/>
      <c r="B22" s="137"/>
      <c r="C22" s="137"/>
      <c r="D22" s="137"/>
      <c r="E22" s="137"/>
      <c r="F22" s="137"/>
      <c r="G22" s="137"/>
      <c r="H22" s="137"/>
    </row>
  </sheetData>
  <mergeCells count="45">
    <mergeCell ref="A22:H22"/>
    <mergeCell ref="A6:A9"/>
    <mergeCell ref="A11:A21"/>
    <mergeCell ref="B12:B18"/>
    <mergeCell ref="B19:B20"/>
    <mergeCell ref="B8:E9"/>
    <mergeCell ref="C12:D14"/>
    <mergeCell ref="C17:D18"/>
    <mergeCell ref="C20:D20"/>
    <mergeCell ref="E20:F20"/>
    <mergeCell ref="G20:H20"/>
    <mergeCell ref="C21:D21"/>
    <mergeCell ref="E21:F21"/>
    <mergeCell ref="G21:H21"/>
    <mergeCell ref="E17:F17"/>
    <mergeCell ref="G17:H17"/>
    <mergeCell ref="E18:F18"/>
    <mergeCell ref="G18:H18"/>
    <mergeCell ref="C19:D19"/>
    <mergeCell ref="E19:F19"/>
    <mergeCell ref="G19:H19"/>
    <mergeCell ref="C15:D15"/>
    <mergeCell ref="E15:F15"/>
    <mergeCell ref="G15:H15"/>
    <mergeCell ref="C16:D16"/>
    <mergeCell ref="E16:F16"/>
    <mergeCell ref="G16:H16"/>
    <mergeCell ref="E12:F12"/>
    <mergeCell ref="G12:H12"/>
    <mergeCell ref="E13:F13"/>
    <mergeCell ref="G13:H13"/>
    <mergeCell ref="E14:F14"/>
    <mergeCell ref="G14:H14"/>
    <mergeCell ref="B7:C7"/>
    <mergeCell ref="D7:H7"/>
    <mergeCell ref="B10:H10"/>
    <mergeCell ref="C11:D11"/>
    <mergeCell ref="E11:F11"/>
    <mergeCell ref="G11:H11"/>
    <mergeCell ref="A2:H2"/>
    <mergeCell ref="A3:H3"/>
    <mergeCell ref="A5:C5"/>
    <mergeCell ref="D5:H5"/>
    <mergeCell ref="B6:C6"/>
    <mergeCell ref="D6:H6"/>
  </mergeCells>
  <phoneticPr fontId="32" type="noConversion"/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B1:M16"/>
  <sheetViews>
    <sheetView workbookViewId="0">
      <selection activeCell="H29" sqref="H29"/>
    </sheetView>
  </sheetViews>
  <sheetFormatPr defaultColWidth="9" defaultRowHeight="13.5"/>
  <cols>
    <col min="1" max="1" width="5.625" customWidth="1"/>
    <col min="13" max="13" width="17.5" customWidth="1"/>
  </cols>
  <sheetData>
    <row r="1" spans="2:13">
      <c r="B1" s="1" t="s">
        <v>387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 ht="63.95" customHeight="1">
      <c r="B2" s="145" t="s">
        <v>388</v>
      </c>
      <c r="C2" s="145"/>
      <c r="D2" s="145"/>
      <c r="E2" s="146"/>
      <c r="F2" s="146"/>
      <c r="G2" s="146"/>
      <c r="H2" s="146"/>
      <c r="I2" s="146"/>
      <c r="J2" s="146"/>
      <c r="K2" s="146"/>
      <c r="L2" s="146"/>
      <c r="M2" s="146"/>
    </row>
    <row r="3" spans="2:13" ht="30" customHeight="1">
      <c r="B3" s="147"/>
      <c r="C3" s="147"/>
      <c r="D3" s="147"/>
      <c r="E3" s="148"/>
      <c r="F3" s="3"/>
      <c r="G3" s="3"/>
      <c r="H3" s="3"/>
      <c r="I3" s="3"/>
      <c r="J3" s="3"/>
      <c r="K3" s="149" t="s">
        <v>6</v>
      </c>
      <c r="L3" s="149"/>
      <c r="M3" s="149"/>
    </row>
    <row r="4" spans="2:13" ht="53.1" customHeight="1">
      <c r="B4" s="4" t="s">
        <v>389</v>
      </c>
      <c r="C4" s="4" t="s">
        <v>390</v>
      </c>
      <c r="D4" s="4" t="s">
        <v>10</v>
      </c>
      <c r="E4" s="5" t="s">
        <v>391</v>
      </c>
      <c r="F4" s="4" t="s">
        <v>355</v>
      </c>
      <c r="G4" s="4" t="s">
        <v>356</v>
      </c>
      <c r="H4" s="4" t="s">
        <v>357</v>
      </c>
      <c r="I4" s="4" t="s">
        <v>392</v>
      </c>
      <c r="J4" s="4" t="s">
        <v>393</v>
      </c>
      <c r="K4" s="4" t="s">
        <v>394</v>
      </c>
      <c r="L4" s="4" t="s">
        <v>395</v>
      </c>
      <c r="M4" s="4" t="s">
        <v>396</v>
      </c>
    </row>
    <row r="5" spans="2:13" ht="14.25">
      <c r="B5" s="150" t="s">
        <v>0</v>
      </c>
      <c r="C5" s="150" t="s">
        <v>322</v>
      </c>
      <c r="D5" s="151"/>
      <c r="E5" s="151"/>
      <c r="F5" s="6"/>
      <c r="G5" s="6"/>
      <c r="H5" s="6"/>
      <c r="I5" s="6"/>
      <c r="J5" s="6"/>
      <c r="K5" s="6"/>
      <c r="L5" s="6"/>
      <c r="M5" s="6"/>
    </row>
    <row r="6" spans="2:13" ht="14.25">
      <c r="B6" s="150"/>
      <c r="C6" s="150"/>
      <c r="D6" s="151"/>
      <c r="E6" s="151"/>
      <c r="F6" s="6"/>
      <c r="G6" s="6"/>
      <c r="H6" s="6"/>
      <c r="I6" s="6"/>
      <c r="J6" s="6"/>
      <c r="K6" s="6"/>
      <c r="L6" s="6"/>
      <c r="M6" s="6"/>
    </row>
    <row r="7" spans="2:13" ht="14.25">
      <c r="B7" s="150"/>
      <c r="C7" s="150"/>
      <c r="D7" s="151"/>
      <c r="E7" s="151"/>
      <c r="F7" s="6"/>
      <c r="G7" s="6"/>
      <c r="H7" s="6"/>
      <c r="I7" s="6"/>
      <c r="J7" s="6"/>
      <c r="K7" s="6"/>
      <c r="L7" s="6"/>
      <c r="M7" s="6"/>
    </row>
    <row r="8" spans="2:13" ht="14.25">
      <c r="B8" s="150"/>
      <c r="C8" s="150"/>
      <c r="D8" s="151"/>
      <c r="E8" s="151"/>
      <c r="F8" s="6"/>
      <c r="G8" s="6"/>
      <c r="H8" s="6"/>
      <c r="I8" s="6"/>
      <c r="J8" s="6"/>
      <c r="K8" s="6"/>
      <c r="L8" s="6"/>
      <c r="M8" s="6"/>
    </row>
    <row r="9" spans="2:13" ht="14.25">
      <c r="B9" s="150"/>
      <c r="C9" s="150"/>
      <c r="D9" s="151"/>
      <c r="E9" s="151"/>
      <c r="F9" s="6"/>
      <c r="G9" s="6"/>
      <c r="H9" s="6"/>
      <c r="I9" s="6"/>
      <c r="J9" s="6"/>
      <c r="K9" s="6"/>
      <c r="L9" s="6"/>
      <c r="M9" s="6"/>
    </row>
    <row r="10" spans="2:13" ht="14.25">
      <c r="B10" s="150"/>
      <c r="C10" s="150"/>
      <c r="D10" s="151"/>
      <c r="E10" s="151"/>
      <c r="F10" s="6"/>
      <c r="G10" s="6"/>
      <c r="H10" s="6"/>
      <c r="I10" s="6"/>
      <c r="J10" s="6"/>
      <c r="K10" s="6"/>
      <c r="L10" s="6"/>
      <c r="M10" s="6"/>
    </row>
    <row r="11" spans="2:13" ht="14.25">
      <c r="B11" s="151"/>
      <c r="C11" s="151"/>
      <c r="D11" s="151"/>
      <c r="E11" s="151"/>
      <c r="F11" s="6"/>
      <c r="G11" s="6"/>
      <c r="H11" s="6"/>
      <c r="I11" s="6"/>
      <c r="J11" s="6"/>
      <c r="K11" s="6"/>
      <c r="L11" s="6"/>
      <c r="M11" s="6"/>
    </row>
    <row r="12" spans="2:13" ht="14.25">
      <c r="B12" s="151"/>
      <c r="C12" s="151"/>
      <c r="D12" s="151"/>
      <c r="E12" s="151"/>
      <c r="F12" s="6"/>
      <c r="G12" s="6"/>
      <c r="H12" s="6"/>
      <c r="I12" s="6"/>
      <c r="J12" s="6"/>
      <c r="K12" s="6"/>
      <c r="L12" s="6"/>
      <c r="M12" s="6"/>
    </row>
    <row r="13" spans="2:13" ht="14.25">
      <c r="B13" s="151"/>
      <c r="C13" s="151"/>
      <c r="D13" s="151"/>
      <c r="E13" s="151"/>
      <c r="F13" s="6"/>
      <c r="G13" s="6"/>
      <c r="H13" s="6"/>
      <c r="I13" s="6"/>
      <c r="J13" s="6"/>
      <c r="K13" s="6"/>
      <c r="L13" s="6"/>
      <c r="M13" s="6"/>
    </row>
    <row r="14" spans="2:13" ht="14.25">
      <c r="B14" s="151"/>
      <c r="C14" s="151"/>
      <c r="D14" s="151"/>
      <c r="E14" s="151"/>
      <c r="F14" s="6"/>
      <c r="G14" s="6"/>
      <c r="H14" s="6"/>
      <c r="I14" s="6"/>
      <c r="J14" s="6"/>
      <c r="K14" s="6"/>
      <c r="L14" s="6"/>
      <c r="M14" s="6"/>
    </row>
    <row r="15" spans="2:13" ht="14.25">
      <c r="B15" s="151"/>
      <c r="C15" s="151"/>
      <c r="D15" s="151"/>
      <c r="E15" s="151"/>
      <c r="F15" s="6"/>
      <c r="G15" s="6"/>
      <c r="H15" s="6"/>
      <c r="I15" s="6"/>
      <c r="J15" s="6"/>
      <c r="K15" s="6"/>
      <c r="L15" s="6"/>
      <c r="M15" s="6"/>
    </row>
    <row r="16" spans="2:13" ht="14.25">
      <c r="B16" s="151"/>
      <c r="C16" s="151"/>
      <c r="D16" s="151"/>
      <c r="E16" s="151"/>
      <c r="F16" s="6"/>
      <c r="G16" s="6"/>
      <c r="H16" s="6"/>
      <c r="I16" s="6"/>
      <c r="J16" s="6"/>
      <c r="K16" s="6"/>
      <c r="L16" s="6"/>
      <c r="M16" s="6"/>
    </row>
  </sheetData>
  <mergeCells count="11">
    <mergeCell ref="B2:M2"/>
    <mergeCell ref="B3:E3"/>
    <mergeCell ref="K3:M3"/>
    <mergeCell ref="B5:B10"/>
    <mergeCell ref="B11:B16"/>
    <mergeCell ref="C5:C10"/>
    <mergeCell ref="C11:C16"/>
    <mergeCell ref="D5:D10"/>
    <mergeCell ref="D11:D16"/>
    <mergeCell ref="E5:E10"/>
    <mergeCell ref="E11:E16"/>
  </mergeCells>
  <phoneticPr fontId="32" type="noConversion"/>
  <dataValidations count="1">
    <dataValidation type="list" allowBlank="1" showInputMessage="1" showErrorMessage="1" sqref="M5 M11">
      <formula1>"正向指标,反向指标"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41"/>
  <sheetViews>
    <sheetView workbookViewId="0">
      <pane ySplit="5" topLeftCell="A18" activePane="bottomLeft" state="frozen"/>
      <selection pane="bottomLeft" activeCell="C17" sqref="C17"/>
    </sheetView>
  </sheetViews>
  <sheetFormatPr defaultColWidth="10" defaultRowHeight="13.5"/>
  <cols>
    <col min="1" max="1" width="1.5" style="15" customWidth="1"/>
    <col min="2" max="2" width="41" style="15" customWidth="1"/>
    <col min="3" max="3" width="16.375" style="15" customWidth="1"/>
    <col min="4" max="4" width="41" style="15" customWidth="1"/>
    <col min="5" max="5" width="16.375" style="15" customWidth="1"/>
    <col min="6" max="6" width="1.5" style="15" customWidth="1"/>
    <col min="7" max="11" width="9.75" style="15" customWidth="1"/>
    <col min="12" max="16384" width="10" style="15"/>
  </cols>
  <sheetData>
    <row r="1" spans="1:6" ht="16.350000000000001" customHeight="1">
      <c r="A1" s="85"/>
      <c r="B1" s="17" t="s">
        <v>2</v>
      </c>
      <c r="D1" s="87"/>
      <c r="E1" s="17"/>
      <c r="F1" s="57" t="s">
        <v>3</v>
      </c>
    </row>
    <row r="2" spans="1:6" ht="22.9" customHeight="1">
      <c r="A2" s="88"/>
      <c r="B2" s="111" t="s">
        <v>4</v>
      </c>
      <c r="C2" s="111"/>
      <c r="D2" s="111"/>
      <c r="E2" s="111"/>
      <c r="F2" s="57"/>
    </row>
    <row r="3" spans="1:6" ht="19.5" customHeight="1">
      <c r="A3" s="88"/>
      <c r="B3" s="21" t="s">
        <v>5</v>
      </c>
      <c r="D3" s="18"/>
      <c r="E3" s="95" t="s">
        <v>6</v>
      </c>
      <c r="F3" s="57"/>
    </row>
    <row r="4" spans="1:6" ht="24.4" customHeight="1">
      <c r="A4" s="88"/>
      <c r="B4" s="112" t="s">
        <v>7</v>
      </c>
      <c r="C4" s="112"/>
      <c r="D4" s="112" t="s">
        <v>8</v>
      </c>
      <c r="E4" s="112"/>
      <c r="F4" s="57"/>
    </row>
    <row r="5" spans="1:6" ht="24.4" customHeight="1">
      <c r="A5" s="88"/>
      <c r="B5" s="23" t="s">
        <v>9</v>
      </c>
      <c r="C5" s="23" t="s">
        <v>10</v>
      </c>
      <c r="D5" s="23" t="s">
        <v>9</v>
      </c>
      <c r="E5" s="23" t="s">
        <v>10</v>
      </c>
      <c r="F5" s="57"/>
    </row>
    <row r="6" spans="1:6" ht="22.9" customHeight="1">
      <c r="A6" s="113"/>
      <c r="B6" s="27" t="s">
        <v>11</v>
      </c>
      <c r="C6" s="89">
        <v>6803.68</v>
      </c>
      <c r="D6" s="27" t="s">
        <v>12</v>
      </c>
      <c r="E6" s="90"/>
      <c r="F6" s="36"/>
    </row>
    <row r="7" spans="1:6" ht="22.9" customHeight="1">
      <c r="A7" s="113"/>
      <c r="B7" s="27" t="s">
        <v>13</v>
      </c>
      <c r="C7" s="29"/>
      <c r="D7" s="27" t="s">
        <v>14</v>
      </c>
      <c r="E7" s="90"/>
      <c r="F7" s="36"/>
    </row>
    <row r="8" spans="1:6" ht="22.9" customHeight="1">
      <c r="A8" s="113"/>
      <c r="B8" s="27" t="s">
        <v>15</v>
      </c>
      <c r="C8" s="29"/>
      <c r="D8" s="27" t="s">
        <v>16</v>
      </c>
      <c r="E8" s="90"/>
      <c r="F8" s="36"/>
    </row>
    <row r="9" spans="1:6" ht="22.9" customHeight="1">
      <c r="A9" s="113"/>
      <c r="B9" s="27" t="s">
        <v>17</v>
      </c>
      <c r="C9" s="29"/>
      <c r="D9" s="27" t="s">
        <v>18</v>
      </c>
      <c r="E9" s="90"/>
      <c r="F9" s="36"/>
    </row>
    <row r="10" spans="1:6" ht="22.9" customHeight="1">
      <c r="A10" s="113"/>
      <c r="B10" s="27" t="s">
        <v>19</v>
      </c>
      <c r="C10" s="29"/>
      <c r="D10" s="27" t="s">
        <v>20</v>
      </c>
      <c r="E10" s="90"/>
      <c r="F10" s="36"/>
    </row>
    <row r="11" spans="1:6" ht="22.9" customHeight="1">
      <c r="A11" s="113"/>
      <c r="B11" s="27" t="s">
        <v>21</v>
      </c>
      <c r="C11" s="29"/>
      <c r="D11" s="27" t="s">
        <v>22</v>
      </c>
      <c r="E11" s="90"/>
      <c r="F11" s="36"/>
    </row>
    <row r="12" spans="1:6" ht="22.9" customHeight="1">
      <c r="A12" s="113"/>
      <c r="B12" s="27" t="s">
        <v>23</v>
      </c>
      <c r="C12" s="29"/>
      <c r="D12" s="27" t="s">
        <v>24</v>
      </c>
      <c r="E12" s="91">
        <v>5167.4799999999996</v>
      </c>
      <c r="F12" s="36"/>
    </row>
    <row r="13" spans="1:6" ht="22.9" customHeight="1">
      <c r="A13" s="113"/>
      <c r="B13" s="27" t="s">
        <v>23</v>
      </c>
      <c r="C13" s="29"/>
      <c r="D13" s="27" t="s">
        <v>25</v>
      </c>
      <c r="E13" s="91">
        <v>1129.3399999999999</v>
      </c>
      <c r="F13" s="36"/>
    </row>
    <row r="14" spans="1:6" ht="22.9" customHeight="1">
      <c r="A14" s="113"/>
      <c r="B14" s="27" t="s">
        <v>23</v>
      </c>
      <c r="C14" s="29"/>
      <c r="D14" s="27" t="s">
        <v>26</v>
      </c>
      <c r="E14" s="90"/>
      <c r="F14" s="36"/>
    </row>
    <row r="15" spans="1:6" ht="22.9" customHeight="1">
      <c r="A15" s="113"/>
      <c r="B15" s="27" t="s">
        <v>23</v>
      </c>
      <c r="C15" s="29"/>
      <c r="D15" s="27" t="s">
        <v>27</v>
      </c>
      <c r="E15" s="91">
        <v>0.4</v>
      </c>
      <c r="F15" s="36"/>
    </row>
    <row r="16" spans="1:6" ht="22.9" customHeight="1">
      <c r="A16" s="113"/>
      <c r="B16" s="27" t="s">
        <v>23</v>
      </c>
      <c r="C16" s="29"/>
      <c r="D16" s="27" t="s">
        <v>28</v>
      </c>
      <c r="E16" s="90"/>
      <c r="F16" s="36"/>
    </row>
    <row r="17" spans="1:6" ht="22.9" customHeight="1">
      <c r="A17" s="113"/>
      <c r="B17" s="27" t="s">
        <v>23</v>
      </c>
      <c r="C17" s="29"/>
      <c r="D17" s="27" t="s">
        <v>29</v>
      </c>
      <c r="E17" s="90"/>
      <c r="F17" s="36"/>
    </row>
    <row r="18" spans="1:6" ht="22.9" customHeight="1">
      <c r="A18" s="113"/>
      <c r="B18" s="27" t="s">
        <v>23</v>
      </c>
      <c r="C18" s="29"/>
      <c r="D18" s="27" t="s">
        <v>30</v>
      </c>
      <c r="E18" s="90"/>
      <c r="F18" s="36"/>
    </row>
    <row r="19" spans="1:6" ht="22.9" customHeight="1">
      <c r="A19" s="113"/>
      <c r="B19" s="27" t="s">
        <v>23</v>
      </c>
      <c r="C19" s="29"/>
      <c r="D19" s="27" t="s">
        <v>31</v>
      </c>
      <c r="E19" s="90"/>
      <c r="F19" s="36"/>
    </row>
    <row r="20" spans="1:6" ht="22.9" customHeight="1">
      <c r="A20" s="113"/>
      <c r="B20" s="27" t="s">
        <v>23</v>
      </c>
      <c r="C20" s="29"/>
      <c r="D20" s="27" t="s">
        <v>32</v>
      </c>
      <c r="E20" s="90"/>
      <c r="F20" s="36"/>
    </row>
    <row r="21" spans="1:6" ht="22.9" customHeight="1">
      <c r="A21" s="113"/>
      <c r="B21" s="27" t="s">
        <v>23</v>
      </c>
      <c r="C21" s="29"/>
      <c r="D21" s="27" t="s">
        <v>33</v>
      </c>
      <c r="E21" s="90"/>
      <c r="F21" s="36"/>
    </row>
    <row r="22" spans="1:6" ht="22.9" customHeight="1">
      <c r="A22" s="113"/>
      <c r="B22" s="27" t="s">
        <v>23</v>
      </c>
      <c r="C22" s="29"/>
      <c r="D22" s="27" t="s">
        <v>34</v>
      </c>
      <c r="E22" s="90"/>
      <c r="F22" s="36"/>
    </row>
    <row r="23" spans="1:6" ht="22.9" customHeight="1">
      <c r="A23" s="113"/>
      <c r="B23" s="27" t="s">
        <v>23</v>
      </c>
      <c r="C23" s="29"/>
      <c r="D23" s="27" t="s">
        <v>35</v>
      </c>
      <c r="E23" s="90"/>
      <c r="F23" s="36"/>
    </row>
    <row r="24" spans="1:6" ht="22.9" customHeight="1">
      <c r="A24" s="113"/>
      <c r="B24" s="27" t="s">
        <v>23</v>
      </c>
      <c r="C24" s="29"/>
      <c r="D24" s="27" t="s">
        <v>36</v>
      </c>
      <c r="E24" s="90"/>
      <c r="F24" s="36"/>
    </row>
    <row r="25" spans="1:6" ht="22.9" customHeight="1">
      <c r="A25" s="113"/>
      <c r="B25" s="27" t="s">
        <v>23</v>
      </c>
      <c r="C25" s="29"/>
      <c r="D25" s="27" t="s">
        <v>37</v>
      </c>
      <c r="E25" s="91">
        <v>506.46</v>
      </c>
      <c r="F25" s="36"/>
    </row>
    <row r="26" spans="1:6" ht="22.9" customHeight="1">
      <c r="A26" s="113"/>
      <c r="B26" s="27" t="s">
        <v>23</v>
      </c>
      <c r="C26" s="29"/>
      <c r="D26" s="27" t="s">
        <v>38</v>
      </c>
      <c r="E26" s="90"/>
      <c r="F26" s="36"/>
    </row>
    <row r="27" spans="1:6" ht="22.9" customHeight="1">
      <c r="A27" s="113"/>
      <c r="B27" s="27" t="s">
        <v>23</v>
      </c>
      <c r="C27" s="29"/>
      <c r="D27" s="27" t="s">
        <v>39</v>
      </c>
      <c r="E27" s="90"/>
      <c r="F27" s="36"/>
    </row>
    <row r="28" spans="1:6" ht="22.9" customHeight="1">
      <c r="A28" s="113"/>
      <c r="B28" s="27" t="s">
        <v>23</v>
      </c>
      <c r="C28" s="29"/>
      <c r="D28" s="27" t="s">
        <v>40</v>
      </c>
      <c r="E28" s="90"/>
      <c r="F28" s="36"/>
    </row>
    <row r="29" spans="1:6" ht="22.9" customHeight="1">
      <c r="A29" s="113"/>
      <c r="B29" s="27" t="s">
        <v>23</v>
      </c>
      <c r="C29" s="29"/>
      <c r="D29" s="27" t="s">
        <v>41</v>
      </c>
      <c r="E29" s="90"/>
      <c r="F29" s="36"/>
    </row>
    <row r="30" spans="1:6" ht="22.9" customHeight="1">
      <c r="A30" s="113"/>
      <c r="B30" s="27" t="s">
        <v>23</v>
      </c>
      <c r="C30" s="29"/>
      <c r="D30" s="27" t="s">
        <v>42</v>
      </c>
      <c r="E30" s="90"/>
      <c r="F30" s="36"/>
    </row>
    <row r="31" spans="1:6" ht="22.9" customHeight="1">
      <c r="A31" s="113"/>
      <c r="B31" s="27" t="s">
        <v>23</v>
      </c>
      <c r="C31" s="29"/>
      <c r="D31" s="27" t="s">
        <v>43</v>
      </c>
      <c r="E31" s="90"/>
      <c r="F31" s="36"/>
    </row>
    <row r="32" spans="1:6" ht="22.9" customHeight="1">
      <c r="A32" s="113"/>
      <c r="B32" s="27" t="s">
        <v>23</v>
      </c>
      <c r="C32" s="29"/>
      <c r="D32" s="27" t="s">
        <v>44</v>
      </c>
      <c r="E32" s="90"/>
      <c r="F32" s="36"/>
    </row>
    <row r="33" spans="1:6" ht="22.9" customHeight="1">
      <c r="A33" s="113"/>
      <c r="B33" s="27" t="s">
        <v>23</v>
      </c>
      <c r="C33" s="29"/>
      <c r="D33" s="27" t="s">
        <v>45</v>
      </c>
      <c r="E33" s="90"/>
      <c r="F33" s="36"/>
    </row>
    <row r="34" spans="1:6" ht="22.9" customHeight="1">
      <c r="A34" s="113"/>
      <c r="B34" s="27" t="s">
        <v>23</v>
      </c>
      <c r="C34" s="29"/>
      <c r="D34" s="27" t="s">
        <v>46</v>
      </c>
      <c r="E34" s="90"/>
      <c r="F34" s="36"/>
    </row>
    <row r="35" spans="1:6" ht="22.9" customHeight="1">
      <c r="A35" s="113"/>
      <c r="B35" s="27" t="s">
        <v>23</v>
      </c>
      <c r="C35" s="29"/>
      <c r="D35" s="27" t="s">
        <v>47</v>
      </c>
      <c r="E35" s="90"/>
      <c r="F35" s="36"/>
    </row>
    <row r="36" spans="1:6" ht="22.9" customHeight="1">
      <c r="A36" s="25"/>
      <c r="B36" s="23" t="s">
        <v>48</v>
      </c>
      <c r="C36" s="26">
        <f>SUM(C6:C35)</f>
        <v>6803.68</v>
      </c>
      <c r="D36" s="23" t="s">
        <v>49</v>
      </c>
      <c r="E36" s="26">
        <f>SUM(E6:E35)</f>
        <v>6803.68</v>
      </c>
      <c r="F36" s="37"/>
    </row>
    <row r="37" spans="1:6" ht="22.9" customHeight="1">
      <c r="A37" s="22"/>
      <c r="B37" s="27" t="s">
        <v>50</v>
      </c>
      <c r="C37" s="29"/>
      <c r="D37" s="27" t="s">
        <v>51</v>
      </c>
      <c r="E37" s="29"/>
      <c r="F37" s="99"/>
    </row>
    <row r="38" spans="1:6" ht="22.9" customHeight="1">
      <c r="A38" s="100"/>
      <c r="B38" s="27" t="s">
        <v>52</v>
      </c>
      <c r="C38" s="29"/>
      <c r="D38" s="27" t="s">
        <v>53</v>
      </c>
      <c r="E38" s="29"/>
      <c r="F38" s="99"/>
    </row>
    <row r="39" spans="1:6" ht="22.9" customHeight="1">
      <c r="A39" s="100"/>
      <c r="B39" s="101"/>
      <c r="C39" s="101"/>
      <c r="D39" s="27" t="s">
        <v>54</v>
      </c>
      <c r="E39" s="29"/>
      <c r="F39" s="99"/>
    </row>
    <row r="40" spans="1:6" ht="22.9" customHeight="1">
      <c r="A40" s="102"/>
      <c r="B40" s="23" t="s">
        <v>55</v>
      </c>
      <c r="C40" s="26">
        <f>C36+C37+C38</f>
        <v>6803.68</v>
      </c>
      <c r="D40" s="23" t="s">
        <v>56</v>
      </c>
      <c r="E40" s="26">
        <f>E36+E37+E39</f>
        <v>6803.68</v>
      </c>
      <c r="F40" s="103"/>
    </row>
    <row r="41" spans="1:6" ht="9.75" customHeight="1">
      <c r="A41" s="104"/>
      <c r="B41" s="104"/>
      <c r="C41" s="105"/>
      <c r="D41" s="105"/>
      <c r="E41" s="104"/>
      <c r="F41" s="106"/>
    </row>
  </sheetData>
  <mergeCells count="4">
    <mergeCell ref="B2:E2"/>
    <mergeCell ref="B4:C4"/>
    <mergeCell ref="D4:E4"/>
    <mergeCell ref="A6:A35"/>
  </mergeCells>
  <phoneticPr fontId="32" type="noConversion"/>
  <pageMargins left="0.75" right="0.75" top="0.270000010728836" bottom="0.270000010728836" header="0" footer="0"/>
  <pageSetup paperSize="9" scale="7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O16"/>
  <sheetViews>
    <sheetView showZeros="0" workbookViewId="0">
      <pane ySplit="6" topLeftCell="A7" activePane="bottomLeft" state="frozen"/>
      <selection pane="bottomLeft" activeCell="F7" sqref="F7"/>
    </sheetView>
  </sheetViews>
  <sheetFormatPr defaultColWidth="10" defaultRowHeight="13.5"/>
  <cols>
    <col min="1" max="1" width="1.5" style="15" customWidth="1"/>
    <col min="2" max="2" width="8.625" style="15" customWidth="1"/>
    <col min="3" max="3" width="41" style="15" customWidth="1"/>
    <col min="4" max="14" width="16.375" style="15" customWidth="1"/>
    <col min="15" max="15" width="1.5" style="15" customWidth="1"/>
    <col min="16" max="16" width="9.75" style="15" customWidth="1"/>
    <col min="17" max="16384" width="10" style="15"/>
  </cols>
  <sheetData>
    <row r="1" spans="1:15" ht="16.350000000000001" customHeight="1">
      <c r="A1" s="16"/>
      <c r="B1" s="17" t="s">
        <v>57</v>
      </c>
      <c r="C1" s="18"/>
      <c r="D1" s="19"/>
      <c r="E1" s="19"/>
      <c r="F1" s="19"/>
      <c r="G1" s="18"/>
      <c r="H1" s="18"/>
      <c r="I1" s="18"/>
      <c r="L1" s="18"/>
      <c r="M1" s="18"/>
      <c r="N1" s="32"/>
      <c r="O1" s="22"/>
    </row>
    <row r="2" spans="1:15" ht="22.9" customHeight="1">
      <c r="A2" s="16"/>
      <c r="B2" s="114" t="s">
        <v>58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22" t="s">
        <v>3</v>
      </c>
    </row>
    <row r="3" spans="1:15" ht="19.5" customHeight="1">
      <c r="A3" s="20"/>
      <c r="B3" s="115" t="s">
        <v>5</v>
      </c>
      <c r="C3" s="115"/>
      <c r="D3" s="20"/>
      <c r="E3" s="20"/>
      <c r="F3" s="78"/>
      <c r="G3" s="20"/>
      <c r="H3" s="78"/>
      <c r="I3" s="78"/>
      <c r="J3" s="78"/>
      <c r="K3" s="78"/>
      <c r="L3" s="78"/>
      <c r="M3" s="78"/>
      <c r="N3" s="33" t="s">
        <v>6</v>
      </c>
      <c r="O3" s="34"/>
    </row>
    <row r="4" spans="1:15" ht="24.4" customHeight="1">
      <c r="A4" s="24"/>
      <c r="B4" s="116" t="s">
        <v>9</v>
      </c>
      <c r="C4" s="116"/>
      <c r="D4" s="116" t="s">
        <v>59</v>
      </c>
      <c r="E4" s="116" t="s">
        <v>60</v>
      </c>
      <c r="F4" s="116" t="s">
        <v>61</v>
      </c>
      <c r="G4" s="116" t="s">
        <v>62</v>
      </c>
      <c r="H4" s="116" t="s">
        <v>63</v>
      </c>
      <c r="I4" s="116" t="s">
        <v>64</v>
      </c>
      <c r="J4" s="116" t="s">
        <v>65</v>
      </c>
      <c r="K4" s="116" t="s">
        <v>66</v>
      </c>
      <c r="L4" s="116" t="s">
        <v>67</v>
      </c>
      <c r="M4" s="116" t="s">
        <v>68</v>
      </c>
      <c r="N4" s="116" t="s">
        <v>69</v>
      </c>
      <c r="O4" s="36"/>
    </row>
    <row r="5" spans="1:15" ht="24.4" customHeight="1">
      <c r="A5" s="24"/>
      <c r="B5" s="116" t="s">
        <v>70</v>
      </c>
      <c r="C5" s="116" t="s">
        <v>71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36"/>
    </row>
    <row r="6" spans="1:15" ht="24.4" customHeight="1">
      <c r="A6" s="24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36"/>
    </row>
    <row r="7" spans="1:15" ht="22.9" customHeight="1">
      <c r="A7" s="25"/>
      <c r="B7" s="23"/>
      <c r="C7" s="23" t="s">
        <v>72</v>
      </c>
      <c r="D7" s="26">
        <f>SUM(D8:D16)</f>
        <v>6803.68</v>
      </c>
      <c r="E7" s="26">
        <f t="shared" ref="E7:N7" si="0">SUM(E8:E16)</f>
        <v>0</v>
      </c>
      <c r="F7" s="26">
        <f t="shared" si="0"/>
        <v>6803.68</v>
      </c>
      <c r="G7" s="26">
        <f t="shared" si="0"/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37"/>
    </row>
    <row r="8" spans="1:15" ht="22.9" customHeight="1">
      <c r="A8" s="24"/>
      <c r="B8" s="28">
        <v>205001</v>
      </c>
      <c r="C8" s="27" t="s">
        <v>0</v>
      </c>
      <c r="D8" s="29">
        <f>F8</f>
        <v>1160.8</v>
      </c>
      <c r="E8" s="29"/>
      <c r="F8" s="29">
        <v>1160.8</v>
      </c>
      <c r="G8" s="29"/>
      <c r="H8" s="29"/>
      <c r="I8" s="29"/>
      <c r="J8" s="29"/>
      <c r="K8" s="29"/>
      <c r="L8" s="29"/>
      <c r="M8" s="29"/>
      <c r="N8" s="29"/>
      <c r="O8" s="35"/>
    </row>
    <row r="9" spans="1:15" ht="22.9" customHeight="1">
      <c r="A9" s="24"/>
      <c r="B9" s="28">
        <v>205002</v>
      </c>
      <c r="C9" s="27" t="s">
        <v>73</v>
      </c>
      <c r="D9" s="29">
        <f t="shared" ref="D9:D16" si="1">F9</f>
        <v>621.41</v>
      </c>
      <c r="E9" s="29"/>
      <c r="F9" s="29">
        <v>621.41</v>
      </c>
      <c r="G9" s="29"/>
      <c r="H9" s="29"/>
      <c r="I9" s="29"/>
      <c r="J9" s="29"/>
      <c r="K9" s="29"/>
      <c r="L9" s="29"/>
      <c r="M9" s="29"/>
      <c r="N9" s="29"/>
      <c r="O9" s="35"/>
    </row>
    <row r="10" spans="1:15" ht="22.9" customHeight="1">
      <c r="A10" s="24"/>
      <c r="B10" s="28">
        <v>205003</v>
      </c>
      <c r="C10" s="27" t="s">
        <v>74</v>
      </c>
      <c r="D10" s="29">
        <f t="shared" si="1"/>
        <v>510.14</v>
      </c>
      <c r="E10" s="29"/>
      <c r="F10" s="29">
        <v>510.14</v>
      </c>
      <c r="G10" s="29"/>
      <c r="H10" s="29"/>
      <c r="I10" s="29"/>
      <c r="J10" s="29"/>
      <c r="K10" s="29"/>
      <c r="L10" s="29"/>
      <c r="M10" s="29"/>
      <c r="N10" s="29"/>
      <c r="O10" s="35"/>
    </row>
    <row r="11" spans="1:15" ht="22.9" customHeight="1">
      <c r="A11" s="24"/>
      <c r="B11" s="28">
        <v>205004</v>
      </c>
      <c r="C11" s="27" t="s">
        <v>75</v>
      </c>
      <c r="D11" s="29">
        <f t="shared" si="1"/>
        <v>441.63</v>
      </c>
      <c r="E11" s="29"/>
      <c r="F11" s="29">
        <v>441.63</v>
      </c>
      <c r="G11" s="29"/>
      <c r="H11" s="29"/>
      <c r="I11" s="29"/>
      <c r="J11" s="29"/>
      <c r="K11" s="29"/>
      <c r="L11" s="29"/>
      <c r="M11" s="29"/>
      <c r="N11" s="29"/>
      <c r="O11" s="35"/>
    </row>
    <row r="12" spans="1:15" ht="22.9" customHeight="1">
      <c r="A12" s="24"/>
      <c r="B12" s="28">
        <v>205005</v>
      </c>
      <c r="C12" s="27" t="s">
        <v>76</v>
      </c>
      <c r="D12" s="29">
        <f t="shared" si="1"/>
        <v>106.25</v>
      </c>
      <c r="E12" s="29"/>
      <c r="F12" s="29">
        <v>106.25</v>
      </c>
      <c r="G12" s="29"/>
      <c r="H12" s="29"/>
      <c r="I12" s="29"/>
      <c r="J12" s="29"/>
      <c r="K12" s="29"/>
      <c r="L12" s="29"/>
      <c r="M12" s="29"/>
      <c r="N12" s="29"/>
      <c r="O12" s="35"/>
    </row>
    <row r="13" spans="1:15" ht="22.9" customHeight="1">
      <c r="A13" s="24"/>
      <c r="B13" s="28">
        <v>205006</v>
      </c>
      <c r="C13" s="27" t="s">
        <v>77</v>
      </c>
      <c r="D13" s="29">
        <f t="shared" si="1"/>
        <v>504.04</v>
      </c>
      <c r="E13" s="29"/>
      <c r="F13" s="29">
        <v>504.04</v>
      </c>
      <c r="G13" s="29"/>
      <c r="H13" s="29"/>
      <c r="I13" s="29"/>
      <c r="J13" s="29"/>
      <c r="K13" s="29"/>
      <c r="L13" s="29"/>
      <c r="M13" s="29"/>
      <c r="N13" s="29"/>
      <c r="O13" s="35"/>
    </row>
    <row r="14" spans="1:15" ht="22.9" customHeight="1">
      <c r="A14" s="24"/>
      <c r="B14" s="28">
        <v>205007</v>
      </c>
      <c r="C14" s="27" t="s">
        <v>78</v>
      </c>
      <c r="D14" s="29">
        <f t="shared" si="1"/>
        <v>256.41000000000003</v>
      </c>
      <c r="E14" s="29"/>
      <c r="F14" s="29">
        <v>256.41000000000003</v>
      </c>
      <c r="G14" s="29"/>
      <c r="H14" s="29"/>
      <c r="I14" s="29"/>
      <c r="J14" s="29"/>
      <c r="K14" s="29"/>
      <c r="L14" s="29"/>
      <c r="M14" s="29"/>
      <c r="N14" s="29"/>
      <c r="O14" s="35"/>
    </row>
    <row r="15" spans="1:15" ht="22.9" customHeight="1">
      <c r="A15" s="117"/>
      <c r="B15" s="28">
        <v>205008</v>
      </c>
      <c r="C15" s="27" t="s">
        <v>79</v>
      </c>
      <c r="D15" s="29">
        <f t="shared" si="1"/>
        <v>374.23</v>
      </c>
      <c r="E15" s="29"/>
      <c r="F15" s="29">
        <v>374.23</v>
      </c>
      <c r="G15" s="29"/>
      <c r="H15" s="29"/>
      <c r="I15" s="29"/>
      <c r="J15" s="29"/>
      <c r="K15" s="29"/>
      <c r="L15" s="29"/>
      <c r="M15" s="29"/>
      <c r="N15" s="29"/>
      <c r="O15" s="35"/>
    </row>
    <row r="16" spans="1:15" ht="22.9" customHeight="1">
      <c r="A16" s="117"/>
      <c r="B16" s="28">
        <v>205009</v>
      </c>
      <c r="C16" s="27" t="s">
        <v>80</v>
      </c>
      <c r="D16" s="29">
        <f t="shared" si="1"/>
        <v>2828.77</v>
      </c>
      <c r="E16" s="29"/>
      <c r="F16" s="29">
        <v>2828.77</v>
      </c>
      <c r="G16" s="29"/>
      <c r="H16" s="29"/>
      <c r="I16" s="29"/>
      <c r="J16" s="29"/>
      <c r="K16" s="29"/>
      <c r="L16" s="29"/>
      <c r="M16" s="29"/>
      <c r="N16" s="29"/>
      <c r="O16" s="35"/>
    </row>
  </sheetData>
  <mergeCells count="17">
    <mergeCell ref="N4:N6"/>
    <mergeCell ref="B2:N2"/>
    <mergeCell ref="B3:C3"/>
    <mergeCell ref="B4:C4"/>
    <mergeCell ref="A15:A1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2" type="noConversion"/>
  <pageMargins left="0.75" right="0.75" top="0.270000010728836" bottom="0.270000010728836" header="0" footer="0"/>
  <pageSetup paperSize="9" scale="5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6"/>
  <sheetViews>
    <sheetView tabSelected="1" workbookViewId="0">
      <pane ySplit="6" topLeftCell="A7" activePane="bottomLeft" state="frozen"/>
      <selection pane="bottomLeft" activeCell="M18" sqref="M18"/>
    </sheetView>
  </sheetViews>
  <sheetFormatPr defaultColWidth="10" defaultRowHeight="13.5"/>
  <cols>
    <col min="1" max="1" width="1.5" style="2" customWidth="1"/>
    <col min="2" max="4" width="6.125" style="41" customWidth="1"/>
    <col min="5" max="5" width="9.375" style="41" customWidth="1"/>
    <col min="6" max="6" width="41" style="2" customWidth="1"/>
    <col min="7" max="10" width="16.375" style="2" customWidth="1"/>
    <col min="11" max="11" width="22.875" style="2" customWidth="1"/>
    <col min="12" max="12" width="1.5" style="2" customWidth="1"/>
    <col min="13" max="14" width="9.75" style="2" customWidth="1"/>
    <col min="15" max="16384" width="10" style="2"/>
  </cols>
  <sheetData>
    <row r="1" spans="1:12" ht="16.350000000000001" customHeight="1">
      <c r="A1" s="49"/>
      <c r="B1" s="118" t="s">
        <v>81</v>
      </c>
      <c r="C1" s="118"/>
      <c r="D1" s="118"/>
      <c r="E1" s="62"/>
      <c r="F1" s="18"/>
      <c r="G1" s="19"/>
      <c r="H1" s="19"/>
      <c r="I1" s="19"/>
      <c r="J1" s="19"/>
      <c r="K1" s="32"/>
      <c r="L1" s="53"/>
    </row>
    <row r="2" spans="1:12" ht="22.9" customHeight="1">
      <c r="A2" s="49"/>
      <c r="B2" s="114" t="s">
        <v>82</v>
      </c>
      <c r="C2" s="114"/>
      <c r="D2" s="114"/>
      <c r="E2" s="114"/>
      <c r="F2" s="114"/>
      <c r="G2" s="114"/>
      <c r="H2" s="114"/>
      <c r="I2" s="114"/>
      <c r="J2" s="114"/>
      <c r="K2" s="114"/>
      <c r="L2" s="53"/>
    </row>
    <row r="3" spans="1:12" ht="19.5" customHeight="1">
      <c r="A3" s="51"/>
      <c r="B3" s="115" t="s">
        <v>5</v>
      </c>
      <c r="C3" s="115"/>
      <c r="D3" s="115"/>
      <c r="E3" s="115"/>
      <c r="F3" s="115"/>
      <c r="G3" s="51"/>
      <c r="H3" s="51"/>
      <c r="I3" s="78"/>
      <c r="J3" s="78"/>
      <c r="K3" s="33" t="s">
        <v>6</v>
      </c>
      <c r="L3" s="71"/>
    </row>
    <row r="4" spans="1:12" ht="24.4" customHeight="1">
      <c r="A4" s="53"/>
      <c r="B4" s="112" t="s">
        <v>9</v>
      </c>
      <c r="C4" s="112"/>
      <c r="D4" s="112"/>
      <c r="E4" s="112"/>
      <c r="F4" s="112"/>
      <c r="G4" s="112" t="s">
        <v>59</v>
      </c>
      <c r="H4" s="112" t="s">
        <v>83</v>
      </c>
      <c r="I4" s="112" t="s">
        <v>84</v>
      </c>
      <c r="J4" s="112" t="s">
        <v>85</v>
      </c>
      <c r="K4" s="112" t="s">
        <v>86</v>
      </c>
      <c r="L4" s="98"/>
    </row>
    <row r="5" spans="1:12" ht="24.4" customHeight="1">
      <c r="A5" s="24"/>
      <c r="B5" s="112" t="s">
        <v>87</v>
      </c>
      <c r="C5" s="112"/>
      <c r="D5" s="112"/>
      <c r="E5" s="112" t="s">
        <v>70</v>
      </c>
      <c r="F5" s="112" t="s">
        <v>71</v>
      </c>
      <c r="G5" s="112"/>
      <c r="H5" s="112"/>
      <c r="I5" s="112"/>
      <c r="J5" s="112"/>
      <c r="K5" s="112"/>
      <c r="L5" s="98"/>
    </row>
    <row r="6" spans="1:12" ht="24.4" customHeight="1">
      <c r="A6" s="24"/>
      <c r="B6" s="23" t="s">
        <v>88</v>
      </c>
      <c r="C6" s="23" t="s">
        <v>89</v>
      </c>
      <c r="D6" s="23" t="s">
        <v>90</v>
      </c>
      <c r="E6" s="112"/>
      <c r="F6" s="112"/>
      <c r="G6" s="112"/>
      <c r="H6" s="112"/>
      <c r="I6" s="112"/>
      <c r="J6" s="112"/>
      <c r="K6" s="112"/>
      <c r="L6" s="36"/>
    </row>
    <row r="7" spans="1:12" ht="22.9" customHeight="1">
      <c r="A7" s="54"/>
      <c r="B7" s="23"/>
      <c r="C7" s="23"/>
      <c r="D7" s="23"/>
      <c r="E7" s="23"/>
      <c r="F7" s="23" t="s">
        <v>72</v>
      </c>
      <c r="G7" s="26">
        <f>H7</f>
        <v>6803.68</v>
      </c>
      <c r="H7" s="26">
        <v>6803.68</v>
      </c>
      <c r="I7" s="26"/>
      <c r="J7" s="26"/>
      <c r="K7" s="26"/>
      <c r="L7" s="37"/>
    </row>
    <row r="8" spans="1:12" s="45" customFormat="1" ht="22.9" customHeight="1">
      <c r="A8" s="63"/>
      <c r="B8" s="64"/>
      <c r="C8" s="64"/>
      <c r="D8" s="64"/>
      <c r="E8" s="64"/>
      <c r="F8" s="65" t="s">
        <v>0</v>
      </c>
      <c r="G8" s="26">
        <f t="shared" ref="G8:G23" si="0">H8</f>
        <v>1160.8</v>
      </c>
      <c r="H8" s="26">
        <v>1160.8</v>
      </c>
      <c r="I8" s="26"/>
      <c r="J8" s="26"/>
      <c r="K8" s="26"/>
      <c r="L8" s="72"/>
    </row>
    <row r="9" spans="1:12" ht="22.9" customHeight="1">
      <c r="A9" s="117"/>
      <c r="B9" s="66" t="s">
        <v>91</v>
      </c>
      <c r="C9" s="66" t="s">
        <v>92</v>
      </c>
      <c r="D9" s="66" t="s">
        <v>92</v>
      </c>
      <c r="E9" s="66" t="s">
        <v>93</v>
      </c>
      <c r="F9" s="67" t="s">
        <v>94</v>
      </c>
      <c r="G9" s="29">
        <f t="shared" si="0"/>
        <v>865.05</v>
      </c>
      <c r="H9" s="68">
        <v>865.05</v>
      </c>
      <c r="I9" s="68"/>
      <c r="J9" s="68"/>
      <c r="K9" s="68"/>
      <c r="L9" s="36"/>
    </row>
    <row r="10" spans="1:12" ht="22.9" customHeight="1">
      <c r="A10" s="117"/>
      <c r="B10" s="66" t="s">
        <v>95</v>
      </c>
      <c r="C10" s="66" t="s">
        <v>96</v>
      </c>
      <c r="D10" s="66" t="s">
        <v>92</v>
      </c>
      <c r="E10" s="66" t="s">
        <v>93</v>
      </c>
      <c r="F10" s="67" t="s">
        <v>97</v>
      </c>
      <c r="G10" s="29">
        <f t="shared" si="0"/>
        <v>142.1</v>
      </c>
      <c r="H10" s="68">
        <v>142.1</v>
      </c>
      <c r="I10" s="68"/>
      <c r="J10" s="68"/>
      <c r="K10" s="68"/>
      <c r="L10" s="36"/>
    </row>
    <row r="11" spans="1:12" ht="22.9" customHeight="1">
      <c r="A11" s="117"/>
      <c r="B11" s="66" t="s">
        <v>95</v>
      </c>
      <c r="C11" s="66" t="s">
        <v>96</v>
      </c>
      <c r="D11" s="66" t="s">
        <v>96</v>
      </c>
      <c r="E11" s="66" t="s">
        <v>93</v>
      </c>
      <c r="F11" s="67" t="s">
        <v>98</v>
      </c>
      <c r="G11" s="29">
        <f t="shared" si="0"/>
        <v>61.58</v>
      </c>
      <c r="H11" s="68">
        <v>61.58</v>
      </c>
      <c r="I11" s="68"/>
      <c r="J11" s="68"/>
      <c r="K11" s="68"/>
      <c r="L11" s="36"/>
    </row>
    <row r="12" spans="1:12" ht="22.9" customHeight="1">
      <c r="A12" s="117"/>
      <c r="B12" s="66" t="s">
        <v>99</v>
      </c>
      <c r="C12" s="66" t="s">
        <v>100</v>
      </c>
      <c r="D12" s="66" t="s">
        <v>92</v>
      </c>
      <c r="E12" s="66" t="s">
        <v>93</v>
      </c>
      <c r="F12" s="67" t="s">
        <v>101</v>
      </c>
      <c r="G12" s="29">
        <f t="shared" si="0"/>
        <v>92.07</v>
      </c>
      <c r="H12" s="68">
        <v>92.07</v>
      </c>
      <c r="I12" s="68"/>
      <c r="J12" s="68"/>
      <c r="K12" s="68"/>
      <c r="L12" s="36"/>
    </row>
    <row r="13" spans="1:12" s="45" customFormat="1" ht="22.9" customHeight="1">
      <c r="B13" s="64"/>
      <c r="C13" s="64"/>
      <c r="D13" s="64"/>
      <c r="E13" s="64"/>
      <c r="F13" s="65" t="s">
        <v>73</v>
      </c>
      <c r="G13" s="26">
        <f t="shared" si="0"/>
        <v>621.41</v>
      </c>
      <c r="H13" s="26">
        <v>621.41</v>
      </c>
      <c r="I13" s="26"/>
      <c r="J13" s="26"/>
      <c r="K13" s="26"/>
      <c r="L13" s="72"/>
    </row>
    <row r="14" spans="1:12" ht="22.9" customHeight="1">
      <c r="A14" s="117"/>
      <c r="B14" s="66" t="s">
        <v>91</v>
      </c>
      <c r="C14" s="66" t="s">
        <v>92</v>
      </c>
      <c r="D14" s="66" t="s">
        <v>102</v>
      </c>
      <c r="E14" s="66" t="s">
        <v>103</v>
      </c>
      <c r="F14" s="67" t="s">
        <v>104</v>
      </c>
      <c r="G14" s="29">
        <f t="shared" si="0"/>
        <v>480.57</v>
      </c>
      <c r="H14" s="68">
        <v>480.57</v>
      </c>
      <c r="I14" s="68"/>
      <c r="J14" s="68"/>
      <c r="K14" s="68"/>
      <c r="L14" s="36"/>
    </row>
    <row r="15" spans="1:12" ht="22.9" customHeight="1">
      <c r="A15" s="117"/>
      <c r="B15" s="66" t="s">
        <v>95</v>
      </c>
      <c r="C15" s="66" t="s">
        <v>96</v>
      </c>
      <c r="D15" s="66" t="s">
        <v>100</v>
      </c>
      <c r="E15" s="66" t="s">
        <v>103</v>
      </c>
      <c r="F15" s="67" t="s">
        <v>105</v>
      </c>
      <c r="G15" s="29">
        <f t="shared" si="0"/>
        <v>51.04</v>
      </c>
      <c r="H15" s="68">
        <v>51.04</v>
      </c>
      <c r="I15" s="68"/>
      <c r="J15" s="68"/>
      <c r="K15" s="68"/>
      <c r="L15" s="36"/>
    </row>
    <row r="16" spans="1:12" ht="22.9" customHeight="1">
      <c r="A16" s="117"/>
      <c r="B16" s="66" t="s">
        <v>95</v>
      </c>
      <c r="C16" s="66" t="s">
        <v>96</v>
      </c>
      <c r="D16" s="66" t="s">
        <v>96</v>
      </c>
      <c r="E16" s="66" t="s">
        <v>103</v>
      </c>
      <c r="F16" s="67" t="s">
        <v>98</v>
      </c>
      <c r="G16" s="29">
        <f t="shared" si="0"/>
        <v>39.35</v>
      </c>
      <c r="H16" s="68">
        <v>39.35</v>
      </c>
      <c r="I16" s="68"/>
      <c r="J16" s="68"/>
      <c r="K16" s="68"/>
      <c r="L16" s="36"/>
    </row>
    <row r="17" spans="1:12" ht="22.9" customHeight="1">
      <c r="A17" s="117"/>
      <c r="B17" s="66" t="s">
        <v>99</v>
      </c>
      <c r="C17" s="66" t="s">
        <v>100</v>
      </c>
      <c r="D17" s="66" t="s">
        <v>92</v>
      </c>
      <c r="E17" s="66" t="s">
        <v>103</v>
      </c>
      <c r="F17" s="67" t="s">
        <v>101</v>
      </c>
      <c r="G17" s="29">
        <f t="shared" si="0"/>
        <v>50.45</v>
      </c>
      <c r="H17" s="68">
        <v>50.45</v>
      </c>
      <c r="I17" s="68"/>
      <c r="J17" s="68"/>
      <c r="K17" s="68"/>
      <c r="L17" s="36"/>
    </row>
    <row r="18" spans="1:12" s="45" customFormat="1" ht="22.9" customHeight="1">
      <c r="B18" s="64"/>
      <c r="C18" s="64"/>
      <c r="D18" s="64"/>
      <c r="E18" s="64"/>
      <c r="F18" s="65" t="s">
        <v>74</v>
      </c>
      <c r="G18" s="26">
        <f t="shared" si="0"/>
        <v>510.14</v>
      </c>
      <c r="H18" s="26">
        <v>510.14</v>
      </c>
      <c r="I18" s="26"/>
      <c r="J18" s="26"/>
      <c r="K18" s="26"/>
      <c r="L18" s="72"/>
    </row>
    <row r="19" spans="1:12" ht="22.9" customHeight="1">
      <c r="A19" s="117"/>
      <c r="B19" s="66" t="s">
        <v>91</v>
      </c>
      <c r="C19" s="66" t="s">
        <v>92</v>
      </c>
      <c r="D19" s="66" t="s">
        <v>106</v>
      </c>
      <c r="E19" s="66" t="s">
        <v>107</v>
      </c>
      <c r="F19" s="67" t="s">
        <v>108</v>
      </c>
      <c r="G19" s="29">
        <f t="shared" si="0"/>
        <v>391.12</v>
      </c>
      <c r="H19" s="68">
        <v>391.12</v>
      </c>
      <c r="I19" s="68"/>
      <c r="J19" s="68"/>
      <c r="K19" s="68"/>
      <c r="L19" s="36"/>
    </row>
    <row r="20" spans="1:12" ht="22.9" customHeight="1">
      <c r="A20" s="117"/>
      <c r="B20" s="66" t="s">
        <v>95</v>
      </c>
      <c r="C20" s="66" t="s">
        <v>96</v>
      </c>
      <c r="D20" s="66" t="s">
        <v>100</v>
      </c>
      <c r="E20" s="66" t="s">
        <v>107</v>
      </c>
      <c r="F20" s="67" t="s">
        <v>105</v>
      </c>
      <c r="G20" s="29">
        <f t="shared" si="0"/>
        <v>44.31</v>
      </c>
      <c r="H20" s="68">
        <v>44.31</v>
      </c>
      <c r="I20" s="68"/>
      <c r="J20" s="68"/>
      <c r="K20" s="68"/>
      <c r="L20" s="36"/>
    </row>
    <row r="21" spans="1:12" ht="22.9" customHeight="1">
      <c r="A21" s="117"/>
      <c r="B21" s="66" t="s">
        <v>95</v>
      </c>
      <c r="C21" s="66" t="s">
        <v>96</v>
      </c>
      <c r="D21" s="66" t="s">
        <v>96</v>
      </c>
      <c r="E21" s="66" t="s">
        <v>107</v>
      </c>
      <c r="F21" s="67" t="s">
        <v>98</v>
      </c>
      <c r="G21" s="29">
        <f t="shared" si="0"/>
        <v>32.97</v>
      </c>
      <c r="H21" s="68">
        <v>32.97</v>
      </c>
      <c r="I21" s="68"/>
      <c r="J21" s="68"/>
      <c r="K21" s="68"/>
      <c r="L21" s="36"/>
    </row>
    <row r="22" spans="1:12" ht="22.9" customHeight="1">
      <c r="A22" s="117"/>
      <c r="B22" s="66" t="s">
        <v>99</v>
      </c>
      <c r="C22" s="66" t="s">
        <v>100</v>
      </c>
      <c r="D22" s="66" t="s">
        <v>92</v>
      </c>
      <c r="E22" s="66" t="s">
        <v>107</v>
      </c>
      <c r="F22" s="67" t="s">
        <v>101</v>
      </c>
      <c r="G22" s="29">
        <f t="shared" si="0"/>
        <v>41.74</v>
      </c>
      <c r="H22" s="68">
        <v>41.74</v>
      </c>
      <c r="I22" s="68"/>
      <c r="J22" s="68"/>
      <c r="K22" s="68"/>
      <c r="L22" s="36"/>
    </row>
    <row r="23" spans="1:12" s="45" customFormat="1" ht="22.9" customHeight="1">
      <c r="B23" s="64"/>
      <c r="C23" s="64"/>
      <c r="D23" s="64"/>
      <c r="E23" s="64"/>
      <c r="F23" s="65" t="s">
        <v>75</v>
      </c>
      <c r="G23" s="26">
        <f t="shared" si="0"/>
        <v>441.63</v>
      </c>
      <c r="H23" s="26">
        <v>441.63</v>
      </c>
      <c r="I23" s="26"/>
      <c r="J23" s="26"/>
      <c r="K23" s="26"/>
      <c r="L23" s="72"/>
    </row>
    <row r="24" spans="1:12" ht="22.9" customHeight="1">
      <c r="A24" s="117"/>
      <c r="B24" s="66" t="s">
        <v>91</v>
      </c>
      <c r="C24" s="66" t="s">
        <v>100</v>
      </c>
      <c r="D24" s="66" t="s">
        <v>96</v>
      </c>
      <c r="E24" s="66" t="s">
        <v>109</v>
      </c>
      <c r="F24" s="67" t="s">
        <v>110</v>
      </c>
      <c r="G24" s="29">
        <f t="shared" ref="G24:G55" si="1">H24</f>
        <v>361.75</v>
      </c>
      <c r="H24" s="68">
        <v>361.75</v>
      </c>
      <c r="I24" s="68"/>
      <c r="J24" s="68"/>
      <c r="K24" s="68"/>
      <c r="L24" s="36"/>
    </row>
    <row r="25" spans="1:12" ht="22.9" customHeight="1">
      <c r="A25" s="117"/>
      <c r="B25" s="66" t="s">
        <v>95</v>
      </c>
      <c r="C25" s="66" t="s">
        <v>96</v>
      </c>
      <c r="D25" s="66" t="s">
        <v>100</v>
      </c>
      <c r="E25" s="66" t="s">
        <v>109</v>
      </c>
      <c r="F25" s="67" t="s">
        <v>105</v>
      </c>
      <c r="G25" s="29">
        <f t="shared" si="1"/>
        <v>13.35</v>
      </c>
      <c r="H25" s="68">
        <v>13.35</v>
      </c>
      <c r="I25" s="68"/>
      <c r="J25" s="68"/>
      <c r="K25" s="68"/>
      <c r="L25" s="36"/>
    </row>
    <row r="26" spans="1:12" ht="22.9" customHeight="1">
      <c r="A26" s="117"/>
      <c r="B26" s="66" t="s">
        <v>95</v>
      </c>
      <c r="C26" s="66" t="s">
        <v>96</v>
      </c>
      <c r="D26" s="66" t="s">
        <v>96</v>
      </c>
      <c r="E26" s="66" t="s">
        <v>109</v>
      </c>
      <c r="F26" s="67" t="s">
        <v>98</v>
      </c>
      <c r="G26" s="29">
        <f t="shared" si="1"/>
        <v>29.12</v>
      </c>
      <c r="H26" s="68">
        <v>29.12</v>
      </c>
      <c r="I26" s="68"/>
      <c r="J26" s="68"/>
      <c r="K26" s="68"/>
      <c r="L26" s="36"/>
    </row>
    <row r="27" spans="1:12" ht="22.9" customHeight="1">
      <c r="A27" s="117"/>
      <c r="B27" s="66" t="s">
        <v>99</v>
      </c>
      <c r="C27" s="66" t="s">
        <v>100</v>
      </c>
      <c r="D27" s="66" t="s">
        <v>92</v>
      </c>
      <c r="E27" s="66" t="s">
        <v>109</v>
      </c>
      <c r="F27" s="67" t="s">
        <v>101</v>
      </c>
      <c r="G27" s="29">
        <f t="shared" si="1"/>
        <v>37.409999999999997</v>
      </c>
      <c r="H27" s="68">
        <v>37.409999999999997</v>
      </c>
      <c r="I27" s="68"/>
      <c r="J27" s="68"/>
      <c r="K27" s="68"/>
      <c r="L27" s="36"/>
    </row>
    <row r="28" spans="1:12" s="45" customFormat="1" ht="22.9" customHeight="1">
      <c r="B28" s="64"/>
      <c r="C28" s="64"/>
      <c r="D28" s="64"/>
      <c r="E28" s="64"/>
      <c r="F28" s="65" t="s">
        <v>76</v>
      </c>
      <c r="G28" s="26">
        <f t="shared" si="1"/>
        <v>106.25</v>
      </c>
      <c r="H28" s="26">
        <v>106.25</v>
      </c>
      <c r="I28" s="26"/>
      <c r="J28" s="26"/>
      <c r="K28" s="26"/>
      <c r="L28" s="72"/>
    </row>
    <row r="29" spans="1:12" ht="22.9" customHeight="1">
      <c r="A29" s="117"/>
      <c r="B29" s="66" t="s">
        <v>91</v>
      </c>
      <c r="C29" s="66" t="s">
        <v>92</v>
      </c>
      <c r="D29" s="66" t="s">
        <v>111</v>
      </c>
      <c r="E29" s="66" t="s">
        <v>112</v>
      </c>
      <c r="F29" s="67" t="s">
        <v>113</v>
      </c>
      <c r="G29" s="29">
        <f t="shared" si="1"/>
        <v>80.62</v>
      </c>
      <c r="H29" s="68">
        <v>80.62</v>
      </c>
      <c r="I29" s="68"/>
      <c r="J29" s="68"/>
      <c r="K29" s="68"/>
      <c r="L29" s="36"/>
    </row>
    <row r="30" spans="1:12" ht="22.9" customHeight="1">
      <c r="A30" s="117"/>
      <c r="B30" s="66" t="s">
        <v>95</v>
      </c>
      <c r="C30" s="66" t="s">
        <v>96</v>
      </c>
      <c r="D30" s="66" t="s">
        <v>100</v>
      </c>
      <c r="E30" s="66" t="s">
        <v>112</v>
      </c>
      <c r="F30" s="67" t="s">
        <v>105</v>
      </c>
      <c r="G30" s="29">
        <f t="shared" si="1"/>
        <v>10.24</v>
      </c>
      <c r="H30" s="68">
        <v>10.24</v>
      </c>
      <c r="I30" s="68"/>
      <c r="J30" s="68"/>
      <c r="K30" s="68"/>
      <c r="L30" s="36"/>
    </row>
    <row r="31" spans="1:12" ht="22.9" customHeight="1">
      <c r="A31" s="117"/>
      <c r="B31" s="66" t="s">
        <v>95</v>
      </c>
      <c r="C31" s="66" t="s">
        <v>96</v>
      </c>
      <c r="D31" s="66" t="s">
        <v>96</v>
      </c>
      <c r="E31" s="66" t="s">
        <v>112</v>
      </c>
      <c r="F31" s="67" t="s">
        <v>98</v>
      </c>
      <c r="G31" s="29">
        <f t="shared" si="1"/>
        <v>6.61</v>
      </c>
      <c r="H31" s="68">
        <v>6.61</v>
      </c>
      <c r="I31" s="68"/>
      <c r="J31" s="68"/>
      <c r="K31" s="68"/>
      <c r="L31" s="36"/>
    </row>
    <row r="32" spans="1:12" ht="22.9" customHeight="1">
      <c r="A32" s="117"/>
      <c r="B32" s="66" t="s">
        <v>114</v>
      </c>
      <c r="C32" s="66" t="s">
        <v>111</v>
      </c>
      <c r="D32" s="66" t="s">
        <v>115</v>
      </c>
      <c r="E32" s="66" t="s">
        <v>112</v>
      </c>
      <c r="F32" s="67" t="s">
        <v>116</v>
      </c>
      <c r="G32" s="29">
        <f t="shared" si="1"/>
        <v>0.4</v>
      </c>
      <c r="H32" s="68">
        <v>0.4</v>
      </c>
      <c r="I32" s="68"/>
      <c r="J32" s="68"/>
      <c r="K32" s="68"/>
      <c r="L32" s="36"/>
    </row>
    <row r="33" spans="1:12" ht="22.9" customHeight="1">
      <c r="A33" s="117"/>
      <c r="B33" s="66" t="s">
        <v>99</v>
      </c>
      <c r="C33" s="66" t="s">
        <v>100</v>
      </c>
      <c r="D33" s="66" t="s">
        <v>92</v>
      </c>
      <c r="E33" s="66" t="s">
        <v>112</v>
      </c>
      <c r="F33" s="67" t="s">
        <v>101</v>
      </c>
      <c r="G33" s="29">
        <f t="shared" si="1"/>
        <v>8.3800000000000008</v>
      </c>
      <c r="H33" s="68">
        <v>8.3800000000000008</v>
      </c>
      <c r="I33" s="68"/>
      <c r="J33" s="68"/>
      <c r="K33" s="68"/>
      <c r="L33" s="36"/>
    </row>
    <row r="34" spans="1:12" s="45" customFormat="1" ht="22.9" customHeight="1">
      <c r="B34" s="64"/>
      <c r="C34" s="64"/>
      <c r="D34" s="64"/>
      <c r="E34" s="64"/>
      <c r="F34" s="65" t="s">
        <v>117</v>
      </c>
      <c r="G34" s="26">
        <f t="shared" si="1"/>
        <v>504.04</v>
      </c>
      <c r="H34" s="26">
        <v>504.04</v>
      </c>
      <c r="I34" s="26"/>
      <c r="J34" s="26"/>
      <c r="K34" s="26"/>
      <c r="L34" s="72"/>
    </row>
    <row r="35" spans="1:12" ht="22.9" customHeight="1">
      <c r="A35" s="117"/>
      <c r="B35" s="66" t="s">
        <v>91</v>
      </c>
      <c r="C35" s="66" t="s">
        <v>92</v>
      </c>
      <c r="D35" s="66" t="s">
        <v>92</v>
      </c>
      <c r="E35" s="66" t="s">
        <v>118</v>
      </c>
      <c r="F35" s="67" t="s">
        <v>94</v>
      </c>
      <c r="G35" s="29">
        <f t="shared" si="1"/>
        <v>417.44</v>
      </c>
      <c r="H35" s="68">
        <v>417.44</v>
      </c>
      <c r="I35" s="68"/>
      <c r="J35" s="68"/>
      <c r="K35" s="68"/>
      <c r="L35" s="36"/>
    </row>
    <row r="36" spans="1:12" ht="22.9" customHeight="1">
      <c r="A36" s="117"/>
      <c r="B36" s="66" t="s">
        <v>95</v>
      </c>
      <c r="C36" s="66" t="s">
        <v>96</v>
      </c>
      <c r="D36" s="66" t="s">
        <v>92</v>
      </c>
      <c r="E36" s="66" t="s">
        <v>118</v>
      </c>
      <c r="F36" s="67" t="s">
        <v>97</v>
      </c>
      <c r="G36" s="29">
        <f t="shared" si="1"/>
        <v>8.14</v>
      </c>
      <c r="H36" s="68">
        <v>8.14</v>
      </c>
      <c r="I36" s="68"/>
      <c r="J36" s="68"/>
      <c r="K36" s="68"/>
      <c r="L36" s="36"/>
    </row>
    <row r="37" spans="1:12" ht="22.9" customHeight="1">
      <c r="A37" s="117"/>
      <c r="B37" s="66" t="s">
        <v>95</v>
      </c>
      <c r="C37" s="66" t="s">
        <v>96</v>
      </c>
      <c r="D37" s="66" t="s">
        <v>96</v>
      </c>
      <c r="E37" s="66" t="s">
        <v>118</v>
      </c>
      <c r="F37" s="67" t="s">
        <v>98</v>
      </c>
      <c r="G37" s="29">
        <f t="shared" si="1"/>
        <v>32.880000000000003</v>
      </c>
      <c r="H37" s="68">
        <v>32.880000000000003</v>
      </c>
      <c r="I37" s="68"/>
      <c r="J37" s="68"/>
      <c r="K37" s="68"/>
      <c r="L37" s="36"/>
    </row>
    <row r="38" spans="1:12" ht="22.9" customHeight="1">
      <c r="A38" s="117"/>
      <c r="B38" s="66" t="s">
        <v>99</v>
      </c>
      <c r="C38" s="66" t="s">
        <v>100</v>
      </c>
      <c r="D38" s="66" t="s">
        <v>92</v>
      </c>
      <c r="E38" s="66" t="s">
        <v>118</v>
      </c>
      <c r="F38" s="67" t="s">
        <v>101</v>
      </c>
      <c r="G38" s="29">
        <f t="shared" si="1"/>
        <v>45.58</v>
      </c>
      <c r="H38" s="68">
        <v>45.58</v>
      </c>
      <c r="I38" s="68"/>
      <c r="J38" s="68"/>
      <c r="K38" s="68"/>
      <c r="L38" s="36"/>
    </row>
    <row r="39" spans="1:12" s="45" customFormat="1" ht="22.9" customHeight="1">
      <c r="B39" s="64"/>
      <c r="C39" s="64"/>
      <c r="D39" s="64"/>
      <c r="E39" s="64"/>
      <c r="F39" s="65" t="s">
        <v>78</v>
      </c>
      <c r="G39" s="26">
        <f t="shared" si="1"/>
        <v>256.41000000000003</v>
      </c>
      <c r="H39" s="26">
        <v>256.41000000000003</v>
      </c>
      <c r="I39" s="26"/>
      <c r="J39" s="26"/>
      <c r="K39" s="26"/>
      <c r="L39" s="72"/>
    </row>
    <row r="40" spans="1:12" ht="22.9" customHeight="1">
      <c r="A40" s="117"/>
      <c r="B40" s="66" t="s">
        <v>91</v>
      </c>
      <c r="C40" s="66" t="s">
        <v>92</v>
      </c>
      <c r="D40" s="66" t="s">
        <v>119</v>
      </c>
      <c r="E40" s="66" t="s">
        <v>120</v>
      </c>
      <c r="F40" s="67" t="s">
        <v>121</v>
      </c>
      <c r="G40" s="29">
        <f t="shared" si="1"/>
        <v>145.5</v>
      </c>
      <c r="H40" s="68">
        <v>145.5</v>
      </c>
      <c r="I40" s="68"/>
      <c r="J40" s="68"/>
      <c r="K40" s="68"/>
      <c r="L40" s="36"/>
    </row>
    <row r="41" spans="1:12" ht="22.9" customHeight="1">
      <c r="A41" s="117"/>
      <c r="B41" s="66" t="s">
        <v>95</v>
      </c>
      <c r="C41" s="66" t="s">
        <v>96</v>
      </c>
      <c r="D41" s="66" t="s">
        <v>100</v>
      </c>
      <c r="E41" s="66" t="s">
        <v>120</v>
      </c>
      <c r="F41" s="67" t="s">
        <v>105</v>
      </c>
      <c r="G41" s="29">
        <f t="shared" si="1"/>
        <v>82.06</v>
      </c>
      <c r="H41" s="68">
        <v>82.06</v>
      </c>
      <c r="I41" s="68"/>
      <c r="J41" s="68"/>
      <c r="K41" s="68"/>
      <c r="L41" s="36"/>
    </row>
    <row r="42" spans="1:12" ht="22.9" customHeight="1">
      <c r="A42" s="117"/>
      <c r="B42" s="66" t="s">
        <v>95</v>
      </c>
      <c r="C42" s="66" t="s">
        <v>96</v>
      </c>
      <c r="D42" s="66" t="s">
        <v>96</v>
      </c>
      <c r="E42" s="66" t="s">
        <v>120</v>
      </c>
      <c r="F42" s="67" t="s">
        <v>98</v>
      </c>
      <c r="G42" s="29">
        <f t="shared" si="1"/>
        <v>12.24</v>
      </c>
      <c r="H42" s="68">
        <v>12.24</v>
      </c>
      <c r="I42" s="68"/>
      <c r="J42" s="68"/>
      <c r="K42" s="68"/>
      <c r="L42" s="36"/>
    </row>
    <row r="43" spans="1:12" ht="22.9" customHeight="1">
      <c r="A43" s="117"/>
      <c r="B43" s="66" t="s">
        <v>95</v>
      </c>
      <c r="C43" s="66" t="s">
        <v>122</v>
      </c>
      <c r="D43" s="66" t="s">
        <v>92</v>
      </c>
      <c r="E43" s="66" t="s">
        <v>120</v>
      </c>
      <c r="F43" s="67" t="s">
        <v>123</v>
      </c>
      <c r="G43" s="29">
        <f t="shared" si="1"/>
        <v>0.95</v>
      </c>
      <c r="H43" s="68">
        <v>0.95</v>
      </c>
      <c r="I43" s="68"/>
      <c r="J43" s="68"/>
      <c r="K43" s="68"/>
      <c r="L43" s="36"/>
    </row>
    <row r="44" spans="1:12" ht="22.9" customHeight="1">
      <c r="A44" s="117"/>
      <c r="B44" s="66" t="s">
        <v>99</v>
      </c>
      <c r="C44" s="66" t="s">
        <v>100</v>
      </c>
      <c r="D44" s="66" t="s">
        <v>92</v>
      </c>
      <c r="E44" s="66" t="s">
        <v>120</v>
      </c>
      <c r="F44" s="67" t="s">
        <v>101</v>
      </c>
      <c r="G44" s="29">
        <f t="shared" si="1"/>
        <v>15.66</v>
      </c>
      <c r="H44" s="68">
        <v>15.66</v>
      </c>
      <c r="I44" s="68"/>
      <c r="J44" s="68"/>
      <c r="K44" s="68"/>
      <c r="L44" s="36"/>
    </row>
    <row r="45" spans="1:12" s="45" customFormat="1" ht="22.9" customHeight="1">
      <c r="B45" s="64"/>
      <c r="C45" s="64"/>
      <c r="D45" s="64"/>
      <c r="E45" s="64"/>
      <c r="F45" s="65" t="s">
        <v>79</v>
      </c>
      <c r="G45" s="26">
        <f t="shared" si="1"/>
        <v>374.23</v>
      </c>
      <c r="H45" s="26">
        <v>374.23</v>
      </c>
      <c r="I45" s="26"/>
      <c r="J45" s="26"/>
      <c r="K45" s="26"/>
      <c r="L45" s="72"/>
    </row>
    <row r="46" spans="1:12" ht="22.9" customHeight="1">
      <c r="A46" s="117"/>
      <c r="B46" s="66" t="s">
        <v>91</v>
      </c>
      <c r="C46" s="66" t="s">
        <v>92</v>
      </c>
      <c r="D46" s="66" t="s">
        <v>124</v>
      </c>
      <c r="E46" s="66" t="s">
        <v>125</v>
      </c>
      <c r="F46" s="67" t="s">
        <v>126</v>
      </c>
      <c r="G46" s="29">
        <f t="shared" si="1"/>
        <v>137.84</v>
      </c>
      <c r="H46" s="68">
        <v>137.84</v>
      </c>
      <c r="I46" s="68"/>
      <c r="J46" s="68"/>
      <c r="K46" s="68"/>
      <c r="L46" s="36"/>
    </row>
    <row r="47" spans="1:12" ht="22.9" customHeight="1">
      <c r="A47" s="117"/>
      <c r="B47" s="66" t="s">
        <v>95</v>
      </c>
      <c r="C47" s="66" t="s">
        <v>96</v>
      </c>
      <c r="D47" s="66" t="s">
        <v>100</v>
      </c>
      <c r="E47" s="66" t="s">
        <v>125</v>
      </c>
      <c r="F47" s="67" t="s">
        <v>105</v>
      </c>
      <c r="G47" s="29">
        <f t="shared" si="1"/>
        <v>221.29</v>
      </c>
      <c r="H47" s="68">
        <v>221.29</v>
      </c>
      <c r="I47" s="68"/>
      <c r="J47" s="68"/>
      <c r="K47" s="68"/>
      <c r="L47" s="36"/>
    </row>
    <row r="48" spans="1:12" ht="22.9" customHeight="1">
      <c r="A48" s="117"/>
      <c r="B48" s="66" t="s">
        <v>95</v>
      </c>
      <c r="C48" s="66" t="s">
        <v>96</v>
      </c>
      <c r="D48" s="66" t="s">
        <v>96</v>
      </c>
      <c r="E48" s="66" t="s">
        <v>125</v>
      </c>
      <c r="F48" s="67" t="s">
        <v>98</v>
      </c>
      <c r="G48" s="29">
        <f t="shared" si="1"/>
        <v>3.36</v>
      </c>
      <c r="H48" s="68">
        <v>3.36</v>
      </c>
      <c r="I48" s="68"/>
      <c r="J48" s="68"/>
      <c r="K48" s="68"/>
      <c r="L48" s="36"/>
    </row>
    <row r="49" spans="1:12" ht="22.9" customHeight="1">
      <c r="A49" s="117"/>
      <c r="B49" s="66" t="s">
        <v>95</v>
      </c>
      <c r="C49" s="66" t="s">
        <v>122</v>
      </c>
      <c r="D49" s="66" t="s">
        <v>92</v>
      </c>
      <c r="E49" s="66" t="s">
        <v>125</v>
      </c>
      <c r="F49" s="67" t="s">
        <v>123</v>
      </c>
      <c r="G49" s="29">
        <f t="shared" si="1"/>
        <v>8.56</v>
      </c>
      <c r="H49" s="68">
        <v>8.56</v>
      </c>
      <c r="I49" s="68"/>
      <c r="J49" s="68"/>
      <c r="K49" s="68"/>
      <c r="L49" s="36"/>
    </row>
    <row r="50" spans="1:12" ht="22.9" customHeight="1">
      <c r="A50" s="117"/>
      <c r="B50" s="66" t="s">
        <v>99</v>
      </c>
      <c r="C50" s="66" t="s">
        <v>100</v>
      </c>
      <c r="D50" s="66" t="s">
        <v>92</v>
      </c>
      <c r="E50" s="66" t="s">
        <v>125</v>
      </c>
      <c r="F50" s="67" t="s">
        <v>101</v>
      </c>
      <c r="G50" s="29">
        <f t="shared" si="1"/>
        <v>3.18</v>
      </c>
      <c r="H50" s="68">
        <v>3.18</v>
      </c>
      <c r="I50" s="68"/>
      <c r="J50" s="68"/>
      <c r="K50" s="68"/>
      <c r="L50" s="36"/>
    </row>
    <row r="51" spans="1:12" s="45" customFormat="1" ht="22.9" customHeight="1">
      <c r="B51" s="64"/>
      <c r="C51" s="64"/>
      <c r="D51" s="64"/>
      <c r="E51" s="64"/>
      <c r="F51" s="65" t="s">
        <v>80</v>
      </c>
      <c r="G51" s="26">
        <f t="shared" si="1"/>
        <v>2828.77</v>
      </c>
      <c r="H51" s="26">
        <v>2828.77</v>
      </c>
      <c r="I51" s="26"/>
      <c r="J51" s="26"/>
      <c r="K51" s="26"/>
      <c r="L51" s="72"/>
    </row>
    <row r="52" spans="1:12" ht="22.9" customHeight="1">
      <c r="A52" s="117"/>
      <c r="B52" s="66" t="s">
        <v>91</v>
      </c>
      <c r="C52" s="66" t="s">
        <v>122</v>
      </c>
      <c r="D52" s="66" t="s">
        <v>122</v>
      </c>
      <c r="E52" s="66" t="s">
        <v>127</v>
      </c>
      <c r="F52" s="67" t="s">
        <v>128</v>
      </c>
      <c r="G52" s="29">
        <f t="shared" si="1"/>
        <v>2287.59</v>
      </c>
      <c r="H52" s="68">
        <v>2287.59</v>
      </c>
      <c r="I52" s="68"/>
      <c r="J52" s="68"/>
      <c r="K52" s="68"/>
      <c r="L52" s="36"/>
    </row>
    <row r="53" spans="1:12" ht="22.9" customHeight="1">
      <c r="A53" s="117"/>
      <c r="B53" s="66" t="s">
        <v>95</v>
      </c>
      <c r="C53" s="66" t="s">
        <v>96</v>
      </c>
      <c r="D53" s="66" t="s">
        <v>100</v>
      </c>
      <c r="E53" s="66" t="s">
        <v>127</v>
      </c>
      <c r="F53" s="67" t="s">
        <v>105</v>
      </c>
      <c r="G53" s="29">
        <f t="shared" si="1"/>
        <v>139.27000000000001</v>
      </c>
      <c r="H53" s="68">
        <v>139.27000000000001</v>
      </c>
      <c r="I53" s="68"/>
      <c r="J53" s="68"/>
      <c r="K53" s="68"/>
      <c r="L53" s="36"/>
    </row>
    <row r="54" spans="1:12" ht="22.9" customHeight="1">
      <c r="A54" s="117"/>
      <c r="B54" s="66" t="s">
        <v>95</v>
      </c>
      <c r="C54" s="66" t="s">
        <v>96</v>
      </c>
      <c r="D54" s="66" t="s">
        <v>96</v>
      </c>
      <c r="E54" s="66" t="s">
        <v>127</v>
      </c>
      <c r="F54" s="67" t="s">
        <v>98</v>
      </c>
      <c r="G54" s="29">
        <f t="shared" si="1"/>
        <v>189.92</v>
      </c>
      <c r="H54" s="68">
        <v>189.92</v>
      </c>
      <c r="I54" s="68"/>
      <c r="J54" s="68"/>
      <c r="K54" s="68"/>
      <c r="L54" s="36"/>
    </row>
    <row r="55" spans="1:12" ht="22.9" customHeight="1">
      <c r="A55" s="117"/>
      <c r="B55" s="66" t="s">
        <v>99</v>
      </c>
      <c r="C55" s="66" t="s">
        <v>100</v>
      </c>
      <c r="D55" s="66" t="s">
        <v>92</v>
      </c>
      <c r="E55" s="66" t="s">
        <v>127</v>
      </c>
      <c r="F55" s="67" t="s">
        <v>101</v>
      </c>
      <c r="G55" s="29">
        <f t="shared" si="1"/>
        <v>211.99</v>
      </c>
      <c r="H55" s="68">
        <v>211.99</v>
      </c>
      <c r="I55" s="68"/>
      <c r="J55" s="68"/>
      <c r="K55" s="68"/>
      <c r="L55" s="36"/>
    </row>
    <row r="56" spans="1:12" ht="9.75" customHeight="1">
      <c r="A56" s="59"/>
      <c r="B56" s="69"/>
      <c r="C56" s="69"/>
      <c r="D56" s="69"/>
      <c r="E56" s="69"/>
      <c r="F56" s="59"/>
      <c r="G56" s="59"/>
      <c r="H56" s="59"/>
      <c r="I56" s="59"/>
      <c r="J56" s="31"/>
      <c r="K56" s="31"/>
      <c r="L56" s="38"/>
    </row>
  </sheetData>
  <mergeCells count="21">
    <mergeCell ref="A35:A38"/>
    <mergeCell ref="A40:A44"/>
    <mergeCell ref="A46:A50"/>
    <mergeCell ref="A52:A55"/>
    <mergeCell ref="E5:E6"/>
    <mergeCell ref="A9:A12"/>
    <mergeCell ref="A14:A17"/>
    <mergeCell ref="A19:A22"/>
    <mergeCell ref="A24:A27"/>
    <mergeCell ref="A29:A33"/>
    <mergeCell ref="B1:D1"/>
    <mergeCell ref="B2:K2"/>
    <mergeCell ref="B3:F3"/>
    <mergeCell ref="B4:F4"/>
    <mergeCell ref="B5:D5"/>
    <mergeCell ref="F5:F6"/>
    <mergeCell ref="G4:G6"/>
    <mergeCell ref="H4:H6"/>
    <mergeCell ref="I4:I6"/>
    <mergeCell ref="J4:J6"/>
    <mergeCell ref="K4:K6"/>
  </mergeCells>
  <phoneticPr fontId="32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J34"/>
  <sheetViews>
    <sheetView showZeros="0" workbookViewId="0">
      <pane ySplit="5" topLeftCell="A6" activePane="bottomLeft" state="frozen"/>
      <selection pane="bottomLeft" activeCell="I1" sqref="I1"/>
    </sheetView>
  </sheetViews>
  <sheetFormatPr defaultColWidth="10" defaultRowHeight="13.5"/>
  <cols>
    <col min="1" max="1" width="1.5" style="15" customWidth="1"/>
    <col min="2" max="2" width="33.375" style="15" customWidth="1"/>
    <col min="3" max="3" width="16.375" style="15" customWidth="1"/>
    <col min="4" max="4" width="33.375" style="15" customWidth="1"/>
    <col min="5" max="7" width="16.375" style="15" customWidth="1"/>
    <col min="8" max="8" width="19.125" style="15" customWidth="1"/>
    <col min="9" max="9" width="23.375" style="15" customWidth="1"/>
    <col min="10" max="10" width="1.5" style="15" customWidth="1"/>
    <col min="11" max="13" width="9.75" style="15" customWidth="1"/>
    <col min="14" max="16384" width="10" style="15"/>
  </cols>
  <sheetData>
    <row r="1" spans="1:10" ht="16.350000000000001" customHeight="1">
      <c r="A1" s="85"/>
      <c r="B1" s="86" t="s">
        <v>129</v>
      </c>
      <c r="C1" s="87"/>
      <c r="D1" s="87"/>
      <c r="I1" s="94"/>
      <c r="J1" s="57" t="s">
        <v>3</v>
      </c>
    </row>
    <row r="2" spans="1:10" ht="22.9" customHeight="1">
      <c r="A2" s="88"/>
      <c r="B2" s="111" t="s">
        <v>130</v>
      </c>
      <c r="C2" s="111"/>
      <c r="D2" s="111"/>
      <c r="E2" s="111"/>
      <c r="F2" s="111"/>
      <c r="G2" s="111"/>
      <c r="H2" s="111"/>
      <c r="I2" s="111"/>
      <c r="J2" s="57"/>
    </row>
    <row r="3" spans="1:10" ht="19.5" customHeight="1">
      <c r="A3" s="88"/>
      <c r="B3" s="115" t="s">
        <v>5</v>
      </c>
      <c r="C3" s="115"/>
      <c r="D3" s="18"/>
      <c r="I3" s="95" t="s">
        <v>6</v>
      </c>
      <c r="J3" s="57"/>
    </row>
    <row r="4" spans="1:10" ht="24.4" customHeight="1">
      <c r="A4" s="88"/>
      <c r="B4" s="112" t="s">
        <v>7</v>
      </c>
      <c r="C4" s="112"/>
      <c r="D4" s="112" t="s">
        <v>8</v>
      </c>
      <c r="E4" s="112"/>
      <c r="F4" s="112"/>
      <c r="G4" s="112"/>
      <c r="H4" s="112"/>
      <c r="I4" s="112"/>
      <c r="J4" s="57"/>
    </row>
    <row r="5" spans="1:10" ht="24.4" customHeight="1">
      <c r="A5" s="88"/>
      <c r="B5" s="23" t="s">
        <v>9</v>
      </c>
      <c r="C5" s="23" t="s">
        <v>10</v>
      </c>
      <c r="D5" s="23" t="s">
        <v>9</v>
      </c>
      <c r="E5" s="23" t="s">
        <v>59</v>
      </c>
      <c r="F5" s="23" t="s">
        <v>131</v>
      </c>
      <c r="G5" s="23" t="s">
        <v>132</v>
      </c>
      <c r="H5" s="23" t="s">
        <v>133</v>
      </c>
      <c r="I5" s="23" t="s">
        <v>134</v>
      </c>
      <c r="J5" s="57"/>
    </row>
    <row r="6" spans="1:10" ht="22.9" customHeight="1">
      <c r="A6" s="22"/>
      <c r="B6" s="27" t="s">
        <v>135</v>
      </c>
      <c r="C6" s="29">
        <f>SUM(C7:C9)</f>
        <v>6803.68</v>
      </c>
      <c r="D6" s="27" t="s">
        <v>136</v>
      </c>
      <c r="E6" s="29">
        <f>SUM(F6:I6)</f>
        <v>6803.68</v>
      </c>
      <c r="F6" s="29">
        <f>SUM(F7:F33)</f>
        <v>6803.68</v>
      </c>
      <c r="G6" s="29">
        <f>SUM(G7:G33)</f>
        <v>0</v>
      </c>
      <c r="H6" s="29">
        <f>SUM(H7:H33)</f>
        <v>0</v>
      </c>
      <c r="I6" s="29">
        <f>SUM(I7:I33)</f>
        <v>0</v>
      </c>
      <c r="J6" s="36"/>
    </row>
    <row r="7" spans="1:10" ht="22.9" customHeight="1">
      <c r="A7" s="113"/>
      <c r="B7" s="27" t="s">
        <v>137</v>
      </c>
      <c r="C7" s="89">
        <v>6803.68</v>
      </c>
      <c r="D7" s="27" t="s">
        <v>138</v>
      </c>
      <c r="E7" s="29">
        <f t="shared" ref="E7:E33" si="0">SUM(F7:I7)</f>
        <v>0</v>
      </c>
      <c r="F7" s="90"/>
      <c r="G7" s="90"/>
      <c r="H7" s="90"/>
      <c r="I7" s="90"/>
      <c r="J7" s="36"/>
    </row>
    <row r="8" spans="1:10" ht="22.9" customHeight="1">
      <c r="A8" s="113"/>
      <c r="B8" s="27" t="s">
        <v>139</v>
      </c>
      <c r="C8" s="29"/>
      <c r="D8" s="27" t="s">
        <v>140</v>
      </c>
      <c r="E8" s="29">
        <f t="shared" si="0"/>
        <v>0</v>
      </c>
      <c r="F8" s="90"/>
      <c r="G8" s="90"/>
      <c r="H8" s="90"/>
      <c r="I8" s="90"/>
      <c r="J8" s="36"/>
    </row>
    <row r="9" spans="1:10" ht="22.9" customHeight="1">
      <c r="A9" s="113"/>
      <c r="B9" s="27" t="s">
        <v>141</v>
      </c>
      <c r="C9" s="29"/>
      <c r="D9" s="27" t="s">
        <v>142</v>
      </c>
      <c r="E9" s="29">
        <f t="shared" si="0"/>
        <v>0</v>
      </c>
      <c r="F9" s="90"/>
      <c r="G9" s="90"/>
      <c r="H9" s="90"/>
      <c r="I9" s="90"/>
      <c r="J9" s="36"/>
    </row>
    <row r="10" spans="1:10" ht="22.9" customHeight="1">
      <c r="A10" s="22"/>
      <c r="B10" s="27" t="s">
        <v>143</v>
      </c>
      <c r="C10" s="29">
        <f>SUM(C11:C14)</f>
        <v>0</v>
      </c>
      <c r="D10" s="27" t="s">
        <v>144</v>
      </c>
      <c r="E10" s="29">
        <f t="shared" si="0"/>
        <v>0</v>
      </c>
      <c r="F10" s="90"/>
      <c r="G10" s="90"/>
      <c r="H10" s="90"/>
      <c r="I10" s="90"/>
      <c r="J10" s="36"/>
    </row>
    <row r="11" spans="1:10" ht="22.9" customHeight="1">
      <c r="A11" s="113"/>
      <c r="B11" s="27" t="s">
        <v>137</v>
      </c>
      <c r="C11" s="29"/>
      <c r="D11" s="27" t="s">
        <v>145</v>
      </c>
      <c r="E11" s="29">
        <f t="shared" si="0"/>
        <v>0</v>
      </c>
      <c r="F11" s="90"/>
      <c r="G11" s="90"/>
      <c r="H11" s="90"/>
      <c r="I11" s="90"/>
      <c r="J11" s="36"/>
    </row>
    <row r="12" spans="1:10" ht="22.9" customHeight="1">
      <c r="A12" s="113"/>
      <c r="B12" s="27" t="s">
        <v>139</v>
      </c>
      <c r="C12" s="29"/>
      <c r="D12" s="27" t="s">
        <v>146</v>
      </c>
      <c r="E12" s="29">
        <f t="shared" si="0"/>
        <v>0</v>
      </c>
      <c r="F12" s="90"/>
      <c r="G12" s="90"/>
      <c r="H12" s="90"/>
      <c r="I12" s="90"/>
      <c r="J12" s="36"/>
    </row>
    <row r="13" spans="1:10" ht="26.1" customHeight="1">
      <c r="A13" s="113"/>
      <c r="B13" s="27" t="s">
        <v>141</v>
      </c>
      <c r="C13" s="29"/>
      <c r="D13" s="27" t="s">
        <v>147</v>
      </c>
      <c r="E13" s="29">
        <f t="shared" si="0"/>
        <v>5167.4799999999996</v>
      </c>
      <c r="F13" s="91">
        <v>5167.4799999999996</v>
      </c>
      <c r="G13" s="90"/>
      <c r="H13" s="90"/>
      <c r="I13" s="90"/>
      <c r="J13" s="36"/>
    </row>
    <row r="14" spans="1:10" ht="22.9" customHeight="1">
      <c r="A14" s="113"/>
      <c r="B14" s="27" t="s">
        <v>148</v>
      </c>
      <c r="C14" s="29"/>
      <c r="D14" s="27" t="s">
        <v>149</v>
      </c>
      <c r="E14" s="29">
        <f t="shared" si="0"/>
        <v>1129.3399999999999</v>
      </c>
      <c r="F14" s="91">
        <v>1129.3399999999999</v>
      </c>
      <c r="G14" s="90"/>
      <c r="H14" s="90"/>
      <c r="I14" s="90"/>
      <c r="J14" s="36"/>
    </row>
    <row r="15" spans="1:10" ht="22.9" customHeight="1">
      <c r="A15" s="113"/>
      <c r="B15" s="27" t="s">
        <v>150</v>
      </c>
      <c r="C15" s="29"/>
      <c r="D15" s="27" t="s">
        <v>151</v>
      </c>
      <c r="E15" s="29">
        <f t="shared" si="0"/>
        <v>0</v>
      </c>
      <c r="F15" s="90"/>
      <c r="G15" s="90"/>
      <c r="H15" s="90"/>
      <c r="I15" s="90"/>
      <c r="J15" s="36"/>
    </row>
    <row r="16" spans="1:10" ht="22.9" customHeight="1">
      <c r="A16" s="113"/>
      <c r="B16" s="27" t="s">
        <v>150</v>
      </c>
      <c r="C16" s="29"/>
      <c r="D16" s="27" t="s">
        <v>152</v>
      </c>
      <c r="E16" s="29">
        <f t="shared" si="0"/>
        <v>0.4</v>
      </c>
      <c r="F16" s="91">
        <v>0.4</v>
      </c>
      <c r="G16" s="90"/>
      <c r="H16" s="90"/>
      <c r="I16" s="90"/>
      <c r="J16" s="36"/>
    </row>
    <row r="17" spans="1:10" ht="22.9" customHeight="1">
      <c r="A17" s="113"/>
      <c r="B17" s="27" t="s">
        <v>150</v>
      </c>
      <c r="C17" s="29"/>
      <c r="D17" s="27" t="s">
        <v>153</v>
      </c>
      <c r="E17" s="29">
        <f t="shared" si="0"/>
        <v>0</v>
      </c>
      <c r="F17" s="90"/>
      <c r="G17" s="90"/>
      <c r="H17" s="90"/>
      <c r="I17" s="90"/>
      <c r="J17" s="36"/>
    </row>
    <row r="18" spans="1:10" ht="22.9" customHeight="1">
      <c r="A18" s="113"/>
      <c r="B18" s="27" t="s">
        <v>150</v>
      </c>
      <c r="C18" s="29"/>
      <c r="D18" s="27" t="s">
        <v>154</v>
      </c>
      <c r="E18" s="29">
        <f t="shared" si="0"/>
        <v>0</v>
      </c>
      <c r="F18" s="90"/>
      <c r="G18" s="90"/>
      <c r="H18" s="90"/>
      <c r="I18" s="90"/>
      <c r="J18" s="36"/>
    </row>
    <row r="19" spans="1:10" ht="22.9" customHeight="1">
      <c r="A19" s="113"/>
      <c r="B19" s="27" t="s">
        <v>150</v>
      </c>
      <c r="C19" s="29"/>
      <c r="D19" s="27" t="s">
        <v>155</v>
      </c>
      <c r="E19" s="29">
        <f t="shared" si="0"/>
        <v>0</v>
      </c>
      <c r="F19" s="90"/>
      <c r="G19" s="90"/>
      <c r="H19" s="90"/>
      <c r="I19" s="90"/>
      <c r="J19" s="36"/>
    </row>
    <row r="20" spans="1:10" ht="22.9" customHeight="1">
      <c r="A20" s="113"/>
      <c r="B20" s="27" t="s">
        <v>150</v>
      </c>
      <c r="C20" s="29"/>
      <c r="D20" s="27" t="s">
        <v>156</v>
      </c>
      <c r="E20" s="29">
        <f t="shared" si="0"/>
        <v>0</v>
      </c>
      <c r="F20" s="90"/>
      <c r="G20" s="90"/>
      <c r="H20" s="90"/>
      <c r="I20" s="90"/>
      <c r="J20" s="36"/>
    </row>
    <row r="21" spans="1:10" ht="22.9" customHeight="1">
      <c r="A21" s="113"/>
      <c r="B21" s="27" t="s">
        <v>150</v>
      </c>
      <c r="C21" s="29"/>
      <c r="D21" s="27" t="s">
        <v>157</v>
      </c>
      <c r="E21" s="29">
        <f t="shared" si="0"/>
        <v>0</v>
      </c>
      <c r="F21" s="90"/>
      <c r="G21" s="90"/>
      <c r="H21" s="90"/>
      <c r="I21" s="90"/>
      <c r="J21" s="36"/>
    </row>
    <row r="22" spans="1:10" ht="22.9" customHeight="1">
      <c r="A22" s="113"/>
      <c r="B22" s="27" t="s">
        <v>150</v>
      </c>
      <c r="C22" s="29"/>
      <c r="D22" s="27" t="s">
        <v>158</v>
      </c>
      <c r="E22" s="29">
        <f t="shared" si="0"/>
        <v>0</v>
      </c>
      <c r="F22" s="90"/>
      <c r="G22" s="90"/>
      <c r="H22" s="90"/>
      <c r="I22" s="90"/>
      <c r="J22" s="36"/>
    </row>
    <row r="23" spans="1:10" ht="22.9" customHeight="1">
      <c r="A23" s="113"/>
      <c r="B23" s="27" t="s">
        <v>150</v>
      </c>
      <c r="C23" s="29"/>
      <c r="D23" s="27" t="s">
        <v>159</v>
      </c>
      <c r="E23" s="29">
        <f t="shared" si="0"/>
        <v>0</v>
      </c>
      <c r="F23" s="90"/>
      <c r="G23" s="90"/>
      <c r="H23" s="90"/>
      <c r="I23" s="90"/>
      <c r="J23" s="36"/>
    </row>
    <row r="24" spans="1:10" ht="22.9" customHeight="1">
      <c r="A24" s="113"/>
      <c r="B24" s="27" t="s">
        <v>150</v>
      </c>
      <c r="C24" s="29"/>
      <c r="D24" s="27" t="s">
        <v>160</v>
      </c>
      <c r="E24" s="29">
        <f t="shared" si="0"/>
        <v>0</v>
      </c>
      <c r="F24" s="90"/>
      <c r="G24" s="90"/>
      <c r="H24" s="90"/>
      <c r="I24" s="90"/>
      <c r="J24" s="36"/>
    </row>
    <row r="25" spans="1:10" ht="33" customHeight="1">
      <c r="A25" s="113"/>
      <c r="B25" s="27" t="s">
        <v>150</v>
      </c>
      <c r="C25" s="29"/>
      <c r="D25" s="27" t="s">
        <v>161</v>
      </c>
      <c r="E25" s="29">
        <f t="shared" si="0"/>
        <v>0</v>
      </c>
      <c r="F25" s="90"/>
      <c r="G25" s="90"/>
      <c r="H25" s="90"/>
      <c r="I25" s="90"/>
      <c r="J25" s="36"/>
    </row>
    <row r="26" spans="1:10" ht="22.9" customHeight="1">
      <c r="A26" s="113"/>
      <c r="B26" s="27" t="s">
        <v>150</v>
      </c>
      <c r="C26" s="29"/>
      <c r="D26" s="27" t="s">
        <v>162</v>
      </c>
      <c r="E26" s="29">
        <f t="shared" si="0"/>
        <v>506.46</v>
      </c>
      <c r="F26" s="91">
        <v>506.46</v>
      </c>
      <c r="G26" s="90"/>
      <c r="H26" s="90"/>
      <c r="I26" s="90"/>
      <c r="J26" s="36"/>
    </row>
    <row r="27" spans="1:10" ht="22.9" customHeight="1">
      <c r="A27" s="113"/>
      <c r="B27" s="27" t="s">
        <v>150</v>
      </c>
      <c r="C27" s="29"/>
      <c r="D27" s="27" t="s">
        <v>163</v>
      </c>
      <c r="E27" s="29">
        <f t="shared" si="0"/>
        <v>0</v>
      </c>
      <c r="F27" s="90"/>
      <c r="G27" s="90"/>
      <c r="H27" s="90"/>
      <c r="I27" s="90"/>
      <c r="J27" s="36"/>
    </row>
    <row r="28" spans="1:10" ht="22.9" customHeight="1">
      <c r="A28" s="113"/>
      <c r="B28" s="27" t="s">
        <v>150</v>
      </c>
      <c r="C28" s="29"/>
      <c r="D28" s="27" t="s">
        <v>164</v>
      </c>
      <c r="E28" s="29">
        <f t="shared" si="0"/>
        <v>0</v>
      </c>
      <c r="F28" s="90"/>
      <c r="G28" s="90"/>
      <c r="H28" s="90"/>
      <c r="I28" s="90"/>
      <c r="J28" s="36"/>
    </row>
    <row r="29" spans="1:10" ht="27" customHeight="1">
      <c r="A29" s="113"/>
      <c r="B29" s="27" t="s">
        <v>150</v>
      </c>
      <c r="C29" s="29"/>
      <c r="D29" s="27" t="s">
        <v>165</v>
      </c>
      <c r="E29" s="29">
        <f t="shared" si="0"/>
        <v>0</v>
      </c>
      <c r="F29" s="90"/>
      <c r="G29" s="90"/>
      <c r="H29" s="90"/>
      <c r="I29" s="90"/>
      <c r="J29" s="36"/>
    </row>
    <row r="30" spans="1:10" ht="22.9" customHeight="1">
      <c r="A30" s="113"/>
      <c r="B30" s="27" t="s">
        <v>150</v>
      </c>
      <c r="C30" s="29"/>
      <c r="D30" s="27" t="s">
        <v>166</v>
      </c>
      <c r="E30" s="29">
        <f t="shared" si="0"/>
        <v>0</v>
      </c>
      <c r="F30" s="90"/>
      <c r="G30" s="90"/>
      <c r="H30" s="90"/>
      <c r="I30" s="90"/>
      <c r="J30" s="36"/>
    </row>
    <row r="31" spans="1:10" ht="22.9" customHeight="1">
      <c r="A31" s="113"/>
      <c r="B31" s="27" t="s">
        <v>150</v>
      </c>
      <c r="C31" s="29"/>
      <c r="D31" s="27" t="s">
        <v>167</v>
      </c>
      <c r="E31" s="29">
        <f t="shared" si="0"/>
        <v>0</v>
      </c>
      <c r="F31" s="90"/>
      <c r="G31" s="90"/>
      <c r="H31" s="90"/>
      <c r="I31" s="90"/>
      <c r="J31" s="36"/>
    </row>
    <row r="32" spans="1:10" ht="22.9" customHeight="1">
      <c r="A32" s="113"/>
      <c r="B32" s="27" t="s">
        <v>150</v>
      </c>
      <c r="C32" s="29"/>
      <c r="D32" s="27" t="s">
        <v>168</v>
      </c>
      <c r="E32" s="29">
        <f t="shared" si="0"/>
        <v>0</v>
      </c>
      <c r="F32" s="90"/>
      <c r="G32" s="90"/>
      <c r="H32" s="90"/>
      <c r="I32" s="90"/>
      <c r="J32" s="36"/>
    </row>
    <row r="33" spans="1:10" ht="22.9" customHeight="1">
      <c r="A33" s="119"/>
      <c r="B33" s="27" t="s">
        <v>150</v>
      </c>
      <c r="C33" s="29"/>
      <c r="D33" s="27" t="s">
        <v>169</v>
      </c>
      <c r="E33" s="29">
        <f t="shared" si="0"/>
        <v>0</v>
      </c>
      <c r="F33" s="90"/>
      <c r="G33" s="90"/>
      <c r="H33" s="90"/>
      <c r="I33" s="90"/>
      <c r="J33" s="96"/>
    </row>
    <row r="34" spans="1:10" s="84" customFormat="1" ht="24.95" customHeight="1">
      <c r="A34" s="92"/>
      <c r="B34" s="92"/>
      <c r="C34" s="92"/>
      <c r="D34" s="18"/>
      <c r="E34" s="92"/>
      <c r="F34" s="93"/>
      <c r="G34" s="93"/>
      <c r="H34" s="93"/>
      <c r="I34" s="93"/>
      <c r="J34" s="97"/>
    </row>
  </sheetData>
  <mergeCells count="7">
    <mergeCell ref="A11:A13"/>
    <mergeCell ref="A14:A33"/>
    <mergeCell ref="B2:I2"/>
    <mergeCell ref="B3:C3"/>
    <mergeCell ref="B4:C4"/>
    <mergeCell ref="D4:I4"/>
    <mergeCell ref="A7:A9"/>
  </mergeCells>
  <phoneticPr fontId="32" type="noConversion"/>
  <pageMargins left="0.75" right="0.75" top="0.270000010728836" bottom="0.270000010728836" header="0" footer="0"/>
  <pageSetup paperSize="9" scale="4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37"/>
  <sheetViews>
    <sheetView workbookViewId="0">
      <pane ySplit="6" topLeftCell="A7" activePane="bottomLeft" state="frozen"/>
      <selection pane="bottomLeft" activeCell="AP1" sqref="AP1"/>
    </sheetView>
  </sheetViews>
  <sheetFormatPr defaultColWidth="10" defaultRowHeight="13.5"/>
  <cols>
    <col min="1" max="1" width="1.5" style="15" customWidth="1"/>
    <col min="2" max="3" width="5.875" style="15" customWidth="1"/>
    <col min="4" max="4" width="11.625" style="15" customWidth="1"/>
    <col min="5" max="5" width="36" style="15" customWidth="1"/>
    <col min="6" max="9" width="10.375" style="15" customWidth="1"/>
    <col min="10" max="13" width="5.875" style="15" customWidth="1"/>
    <col min="14" max="16" width="7.25" style="15" customWidth="1"/>
    <col min="17" max="23" width="5.875" style="15" customWidth="1"/>
    <col min="24" max="26" width="7.25" style="15" customWidth="1"/>
    <col min="27" max="33" width="5.875" style="15" customWidth="1"/>
    <col min="34" max="40" width="7.25" style="15" customWidth="1"/>
    <col min="41" max="41" width="6.25" style="15" customWidth="1"/>
    <col min="42" max="42" width="6.75" style="15" customWidth="1"/>
    <col min="43" max="43" width="1.5" style="15" customWidth="1"/>
    <col min="44" max="45" width="9.75" style="15" customWidth="1"/>
    <col min="46" max="16384" width="10" style="15"/>
  </cols>
  <sheetData>
    <row r="1" spans="1:43" ht="24.95" customHeight="1">
      <c r="A1" s="17"/>
      <c r="B1" s="50" t="s">
        <v>170</v>
      </c>
      <c r="C1" s="73"/>
      <c r="D1" s="48"/>
      <c r="E1" s="48"/>
      <c r="F1" s="16"/>
      <c r="G1" s="16"/>
      <c r="H1" s="16"/>
      <c r="I1" s="48"/>
      <c r="J1" s="48"/>
      <c r="K1" s="16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50"/>
      <c r="AN1" s="79"/>
      <c r="AO1" s="79"/>
      <c r="AP1" s="50"/>
      <c r="AQ1" s="82"/>
    </row>
    <row r="2" spans="1:43" ht="22.9" customHeight="1">
      <c r="A2" s="16"/>
      <c r="B2" s="114" t="s">
        <v>171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80"/>
      <c r="AO2" s="80"/>
      <c r="AP2" s="80"/>
      <c r="AQ2" s="82"/>
    </row>
    <row r="3" spans="1:43" ht="19.5" customHeight="1">
      <c r="A3" s="20"/>
      <c r="B3" s="115" t="s">
        <v>5</v>
      </c>
      <c r="C3" s="115"/>
      <c r="D3" s="115"/>
      <c r="E3" s="115"/>
      <c r="F3" s="74"/>
      <c r="G3" s="20"/>
      <c r="H3" s="52"/>
      <c r="I3" s="74"/>
      <c r="J3" s="74"/>
      <c r="K3" s="78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120"/>
      <c r="AM3" s="120"/>
      <c r="AN3" s="81"/>
      <c r="AO3" s="121" t="s">
        <v>6</v>
      </c>
      <c r="AP3" s="122"/>
      <c r="AQ3" s="83"/>
    </row>
    <row r="4" spans="1:43" ht="24.4" customHeight="1">
      <c r="A4" s="22"/>
      <c r="B4" s="116" t="s">
        <v>9</v>
      </c>
      <c r="C4" s="116"/>
      <c r="D4" s="116"/>
      <c r="E4" s="116"/>
      <c r="F4" s="116" t="s">
        <v>172</v>
      </c>
      <c r="G4" s="116" t="s">
        <v>173</v>
      </c>
      <c r="H4" s="116"/>
      <c r="I4" s="116"/>
      <c r="J4" s="116"/>
      <c r="K4" s="116"/>
      <c r="L4" s="116"/>
      <c r="M4" s="116"/>
      <c r="N4" s="116"/>
      <c r="O4" s="116"/>
      <c r="P4" s="116"/>
      <c r="Q4" s="116" t="s">
        <v>174</v>
      </c>
      <c r="R4" s="116"/>
      <c r="S4" s="116"/>
      <c r="T4" s="116"/>
      <c r="U4" s="116"/>
      <c r="V4" s="116"/>
      <c r="W4" s="116"/>
      <c r="X4" s="116"/>
      <c r="Y4" s="116"/>
      <c r="Z4" s="116"/>
      <c r="AA4" s="123" t="s">
        <v>175</v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5"/>
      <c r="AQ4" s="57"/>
    </row>
    <row r="5" spans="1:43" ht="24.4" customHeight="1">
      <c r="A5" s="22"/>
      <c r="B5" s="116" t="s">
        <v>87</v>
      </c>
      <c r="C5" s="116"/>
      <c r="D5" s="116" t="s">
        <v>70</v>
      </c>
      <c r="E5" s="116" t="s">
        <v>71</v>
      </c>
      <c r="F5" s="116"/>
      <c r="G5" s="116" t="s">
        <v>59</v>
      </c>
      <c r="H5" s="116" t="s">
        <v>176</v>
      </c>
      <c r="I5" s="116"/>
      <c r="J5" s="116"/>
      <c r="K5" s="116" t="s">
        <v>177</v>
      </c>
      <c r="L5" s="116"/>
      <c r="M5" s="116"/>
      <c r="N5" s="116" t="s">
        <v>178</v>
      </c>
      <c r="O5" s="116"/>
      <c r="P5" s="116"/>
      <c r="Q5" s="116" t="s">
        <v>59</v>
      </c>
      <c r="R5" s="116" t="s">
        <v>176</v>
      </c>
      <c r="S5" s="116"/>
      <c r="T5" s="116"/>
      <c r="U5" s="116" t="s">
        <v>177</v>
      </c>
      <c r="V5" s="116"/>
      <c r="W5" s="116"/>
      <c r="X5" s="116" t="s">
        <v>178</v>
      </c>
      <c r="Y5" s="116"/>
      <c r="Z5" s="116"/>
      <c r="AA5" s="116" t="s">
        <v>59</v>
      </c>
      <c r="AB5" s="116" t="s">
        <v>176</v>
      </c>
      <c r="AC5" s="116"/>
      <c r="AD5" s="116"/>
      <c r="AE5" s="116" t="s">
        <v>177</v>
      </c>
      <c r="AF5" s="116"/>
      <c r="AG5" s="116"/>
      <c r="AH5" s="116" t="s">
        <v>178</v>
      </c>
      <c r="AI5" s="116"/>
      <c r="AJ5" s="116"/>
      <c r="AK5" s="116" t="s">
        <v>179</v>
      </c>
      <c r="AL5" s="116"/>
      <c r="AM5" s="116"/>
      <c r="AN5" s="112" t="s">
        <v>134</v>
      </c>
      <c r="AO5" s="112"/>
      <c r="AP5" s="112"/>
      <c r="AQ5" s="57"/>
    </row>
    <row r="6" spans="1:43" ht="39" customHeight="1">
      <c r="A6" s="18"/>
      <c r="B6" s="40" t="s">
        <v>88</v>
      </c>
      <c r="C6" s="40" t="s">
        <v>89</v>
      </c>
      <c r="D6" s="116"/>
      <c r="E6" s="116"/>
      <c r="F6" s="116"/>
      <c r="G6" s="116"/>
      <c r="H6" s="40" t="s">
        <v>180</v>
      </c>
      <c r="I6" s="40" t="s">
        <v>83</v>
      </c>
      <c r="J6" s="40" t="s">
        <v>84</v>
      </c>
      <c r="K6" s="40" t="s">
        <v>180</v>
      </c>
      <c r="L6" s="40" t="s">
        <v>83</v>
      </c>
      <c r="M6" s="40" t="s">
        <v>84</v>
      </c>
      <c r="N6" s="40" t="s">
        <v>180</v>
      </c>
      <c r="O6" s="40" t="s">
        <v>181</v>
      </c>
      <c r="P6" s="40" t="s">
        <v>182</v>
      </c>
      <c r="Q6" s="116"/>
      <c r="R6" s="40" t="s">
        <v>180</v>
      </c>
      <c r="S6" s="40" t="s">
        <v>83</v>
      </c>
      <c r="T6" s="40" t="s">
        <v>84</v>
      </c>
      <c r="U6" s="40" t="s">
        <v>180</v>
      </c>
      <c r="V6" s="40" t="s">
        <v>83</v>
      </c>
      <c r="W6" s="40" t="s">
        <v>84</v>
      </c>
      <c r="X6" s="40" t="s">
        <v>180</v>
      </c>
      <c r="Y6" s="40" t="s">
        <v>181</v>
      </c>
      <c r="Z6" s="40" t="s">
        <v>182</v>
      </c>
      <c r="AA6" s="116"/>
      <c r="AB6" s="40" t="s">
        <v>180</v>
      </c>
      <c r="AC6" s="40" t="s">
        <v>83</v>
      </c>
      <c r="AD6" s="40" t="s">
        <v>84</v>
      </c>
      <c r="AE6" s="40" t="s">
        <v>180</v>
      </c>
      <c r="AF6" s="40" t="s">
        <v>83</v>
      </c>
      <c r="AG6" s="40" t="s">
        <v>84</v>
      </c>
      <c r="AH6" s="40" t="s">
        <v>180</v>
      </c>
      <c r="AI6" s="40" t="s">
        <v>181</v>
      </c>
      <c r="AJ6" s="40" t="s">
        <v>182</v>
      </c>
      <c r="AK6" s="40" t="s">
        <v>180</v>
      </c>
      <c r="AL6" s="40" t="s">
        <v>181</v>
      </c>
      <c r="AM6" s="40" t="s">
        <v>182</v>
      </c>
      <c r="AN6" s="23" t="s">
        <v>180</v>
      </c>
      <c r="AO6" s="40" t="s">
        <v>83</v>
      </c>
      <c r="AP6" s="40" t="s">
        <v>84</v>
      </c>
      <c r="AQ6" s="57"/>
    </row>
    <row r="7" spans="1:43" ht="22.9" customHeight="1">
      <c r="A7" s="22"/>
      <c r="B7" s="23"/>
      <c r="C7" s="23"/>
      <c r="D7" s="23"/>
      <c r="E7" s="23" t="s">
        <v>72</v>
      </c>
      <c r="F7" s="26">
        <f t="shared" ref="F7:I7" si="0">F8+F35+F60+F85+F111+F136+F161+F186+F211</f>
        <v>6803.68</v>
      </c>
      <c r="G7" s="26">
        <f t="shared" si="0"/>
        <v>6803.68</v>
      </c>
      <c r="H7" s="26">
        <f t="shared" si="0"/>
        <v>6803.68</v>
      </c>
      <c r="I7" s="26">
        <f t="shared" si="0"/>
        <v>6803.68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57"/>
    </row>
    <row r="8" spans="1:43" ht="22.9" customHeight="1">
      <c r="A8" s="22"/>
      <c r="B8" s="23"/>
      <c r="C8" s="23"/>
      <c r="D8" s="23"/>
      <c r="E8" s="23" t="s">
        <v>0</v>
      </c>
      <c r="F8" s="26">
        <v>1160.8</v>
      </c>
      <c r="G8" s="26">
        <v>1160.8</v>
      </c>
      <c r="H8" s="26">
        <v>1160.8</v>
      </c>
      <c r="I8" s="26">
        <v>1160.8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57"/>
    </row>
    <row r="9" spans="1:43" ht="22.9" customHeight="1">
      <c r="A9" s="22"/>
      <c r="B9" s="75">
        <v>301</v>
      </c>
      <c r="C9" s="75"/>
      <c r="D9" s="28">
        <v>205001</v>
      </c>
      <c r="E9" s="75" t="s">
        <v>183</v>
      </c>
      <c r="F9" s="76">
        <v>896.23</v>
      </c>
      <c r="G9" s="76">
        <v>896.23</v>
      </c>
      <c r="H9" s="76">
        <v>896.23</v>
      </c>
      <c r="I9" s="76">
        <v>896.23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57"/>
    </row>
    <row r="10" spans="1:43" ht="22.9" customHeight="1">
      <c r="A10" s="22"/>
      <c r="B10" s="75">
        <v>301</v>
      </c>
      <c r="C10" s="110" t="s">
        <v>92</v>
      </c>
      <c r="D10" s="28">
        <v>205001</v>
      </c>
      <c r="E10" s="77" t="s">
        <v>184</v>
      </c>
      <c r="F10" s="76">
        <v>200.88</v>
      </c>
      <c r="G10" s="76">
        <v>200.88</v>
      </c>
      <c r="H10" s="76">
        <v>200.88</v>
      </c>
      <c r="I10" s="76">
        <v>200.88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57"/>
    </row>
    <row r="11" spans="1:43" ht="22.9" customHeight="1">
      <c r="A11" s="22"/>
      <c r="B11" s="75">
        <v>301</v>
      </c>
      <c r="C11" s="110" t="s">
        <v>100</v>
      </c>
      <c r="D11" s="28">
        <v>205001</v>
      </c>
      <c r="E11" s="77" t="s">
        <v>185</v>
      </c>
      <c r="F11" s="76">
        <v>378.87</v>
      </c>
      <c r="G11" s="76">
        <v>378.87</v>
      </c>
      <c r="H11" s="76">
        <v>378.87</v>
      </c>
      <c r="I11" s="76">
        <v>378.87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57"/>
    </row>
    <row r="12" spans="1:43" ht="22.9" customHeight="1">
      <c r="A12" s="22"/>
      <c r="B12" s="75">
        <v>301</v>
      </c>
      <c r="C12" s="110" t="s">
        <v>115</v>
      </c>
      <c r="D12" s="28">
        <v>205001</v>
      </c>
      <c r="E12" s="77" t="s">
        <v>186</v>
      </c>
      <c r="F12" s="76">
        <v>16.739999999999998</v>
      </c>
      <c r="G12" s="76">
        <v>16.739999999999998</v>
      </c>
      <c r="H12" s="76">
        <v>16.739999999999998</v>
      </c>
      <c r="I12" s="76">
        <v>16.739999999999998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57"/>
    </row>
    <row r="13" spans="1:43" ht="22.9" customHeight="1">
      <c r="A13" s="22"/>
      <c r="B13" s="75">
        <v>301</v>
      </c>
      <c r="C13" s="110" t="s">
        <v>122</v>
      </c>
      <c r="D13" s="28">
        <v>205001</v>
      </c>
      <c r="E13" s="77" t="s">
        <v>187</v>
      </c>
      <c r="F13" s="76">
        <v>61.58</v>
      </c>
      <c r="G13" s="76">
        <v>61.58</v>
      </c>
      <c r="H13" s="76">
        <v>61.58</v>
      </c>
      <c r="I13" s="76">
        <v>61.58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57"/>
    </row>
    <row r="14" spans="1:43" ht="22.9" customHeight="1">
      <c r="A14" s="22"/>
      <c r="B14" s="75">
        <v>301</v>
      </c>
      <c r="C14" s="75">
        <v>10</v>
      </c>
      <c r="D14" s="28">
        <v>205001</v>
      </c>
      <c r="E14" s="77" t="s">
        <v>188</v>
      </c>
      <c r="F14" s="76">
        <v>56.2</v>
      </c>
      <c r="G14" s="76">
        <v>56.2</v>
      </c>
      <c r="H14" s="76">
        <v>56.2</v>
      </c>
      <c r="I14" s="76">
        <v>56.2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57"/>
    </row>
    <row r="15" spans="1:43" ht="22.9" customHeight="1">
      <c r="A15" s="22"/>
      <c r="B15" s="75">
        <v>301</v>
      </c>
      <c r="C15" s="75">
        <v>11</v>
      </c>
      <c r="D15" s="28">
        <v>205001</v>
      </c>
      <c r="E15" s="77" t="s">
        <v>189</v>
      </c>
      <c r="F15" s="76">
        <v>48.27</v>
      </c>
      <c r="G15" s="76">
        <v>48.27</v>
      </c>
      <c r="H15" s="76">
        <v>48.27</v>
      </c>
      <c r="I15" s="76">
        <v>48.27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57"/>
    </row>
    <row r="16" spans="1:43" ht="22.9" customHeight="1">
      <c r="A16" s="22"/>
      <c r="B16" s="75">
        <v>301</v>
      </c>
      <c r="C16" s="75">
        <v>12</v>
      </c>
      <c r="D16" s="28">
        <v>205001</v>
      </c>
      <c r="E16" s="77" t="s">
        <v>190</v>
      </c>
      <c r="F16" s="76">
        <v>4.18</v>
      </c>
      <c r="G16" s="76">
        <v>4.18</v>
      </c>
      <c r="H16" s="76">
        <v>4.18</v>
      </c>
      <c r="I16" s="76">
        <v>4.18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57"/>
    </row>
    <row r="17" spans="1:43" ht="22.9" customHeight="1">
      <c r="A17" s="22"/>
      <c r="B17" s="75">
        <v>301</v>
      </c>
      <c r="C17" s="75">
        <v>13</v>
      </c>
      <c r="D17" s="28">
        <v>205001</v>
      </c>
      <c r="E17" s="77" t="s">
        <v>191</v>
      </c>
      <c r="F17" s="76">
        <v>92.07</v>
      </c>
      <c r="G17" s="76">
        <v>92.07</v>
      </c>
      <c r="H17" s="76">
        <v>92.07</v>
      </c>
      <c r="I17" s="76">
        <v>92.07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57"/>
    </row>
    <row r="18" spans="1:43" ht="22.9" customHeight="1">
      <c r="A18" s="22"/>
      <c r="B18" s="75">
        <v>301</v>
      </c>
      <c r="C18" s="75">
        <v>99</v>
      </c>
      <c r="D18" s="28">
        <v>205001</v>
      </c>
      <c r="E18" s="77" t="s">
        <v>192</v>
      </c>
      <c r="F18" s="76">
        <v>37.44</v>
      </c>
      <c r="G18" s="76">
        <v>37.44</v>
      </c>
      <c r="H18" s="76">
        <v>37.44</v>
      </c>
      <c r="I18" s="76">
        <v>37.44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57"/>
    </row>
    <row r="19" spans="1:43" ht="22.9" customHeight="1">
      <c r="A19" s="22"/>
      <c r="B19" s="75">
        <v>302</v>
      </c>
      <c r="C19" s="75"/>
      <c r="D19" s="28">
        <v>205001</v>
      </c>
      <c r="E19" s="75" t="s">
        <v>193</v>
      </c>
      <c r="F19" s="76">
        <v>155.55000000000001</v>
      </c>
      <c r="G19" s="76">
        <v>155.55000000000001</v>
      </c>
      <c r="H19" s="76">
        <v>155.55000000000001</v>
      </c>
      <c r="I19" s="76">
        <v>155.55000000000001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57"/>
    </row>
    <row r="20" spans="1:43" ht="22.9" customHeight="1">
      <c r="A20" s="22"/>
      <c r="B20" s="75">
        <v>302</v>
      </c>
      <c r="C20" s="110" t="s">
        <v>92</v>
      </c>
      <c r="D20" s="28">
        <v>205001</v>
      </c>
      <c r="E20" s="77" t="s">
        <v>194</v>
      </c>
      <c r="F20" s="76">
        <v>12.34</v>
      </c>
      <c r="G20" s="76">
        <v>12.34</v>
      </c>
      <c r="H20" s="76">
        <v>12.34</v>
      </c>
      <c r="I20" s="76">
        <v>12.34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57"/>
    </row>
    <row r="21" spans="1:43" ht="22.9" customHeight="1">
      <c r="A21" s="22"/>
      <c r="B21" s="75">
        <v>302</v>
      </c>
      <c r="C21" s="110" t="s">
        <v>96</v>
      </c>
      <c r="D21" s="28">
        <v>205001</v>
      </c>
      <c r="E21" s="77" t="s">
        <v>195</v>
      </c>
      <c r="F21" s="76">
        <v>1.22</v>
      </c>
      <c r="G21" s="76">
        <v>1.22</v>
      </c>
      <c r="H21" s="76">
        <v>1.22</v>
      </c>
      <c r="I21" s="76">
        <v>1.22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57"/>
    </row>
    <row r="22" spans="1:43" ht="22.9" customHeight="1">
      <c r="A22" s="22"/>
      <c r="B22" s="75">
        <v>302</v>
      </c>
      <c r="C22" s="110" t="s">
        <v>196</v>
      </c>
      <c r="D22" s="28">
        <v>205001</v>
      </c>
      <c r="E22" s="77" t="s">
        <v>197</v>
      </c>
      <c r="F22" s="76">
        <v>3.06</v>
      </c>
      <c r="G22" s="76">
        <v>3.06</v>
      </c>
      <c r="H22" s="76">
        <v>3.06</v>
      </c>
      <c r="I22" s="76">
        <v>3.06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57"/>
    </row>
    <row r="23" spans="1:43" ht="22.9" customHeight="1">
      <c r="A23" s="22"/>
      <c r="B23" s="75">
        <v>302</v>
      </c>
      <c r="C23" s="110" t="s">
        <v>124</v>
      </c>
      <c r="D23" s="28">
        <v>205001</v>
      </c>
      <c r="E23" s="77" t="s">
        <v>198</v>
      </c>
      <c r="F23" s="76">
        <v>9.25</v>
      </c>
      <c r="G23" s="76">
        <v>9.25</v>
      </c>
      <c r="H23" s="76">
        <v>9.25</v>
      </c>
      <c r="I23" s="76">
        <v>9.25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57"/>
    </row>
    <row r="24" spans="1:43" ht="22.9" customHeight="1">
      <c r="A24" s="22"/>
      <c r="B24" s="75">
        <v>302</v>
      </c>
      <c r="C24" s="75">
        <v>11</v>
      </c>
      <c r="D24" s="28">
        <v>205001</v>
      </c>
      <c r="E24" s="77" t="s">
        <v>199</v>
      </c>
      <c r="F24" s="76">
        <v>36.72</v>
      </c>
      <c r="G24" s="76">
        <v>36.72</v>
      </c>
      <c r="H24" s="76">
        <v>36.72</v>
      </c>
      <c r="I24" s="76">
        <v>36.72</v>
      </c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57"/>
    </row>
    <row r="25" spans="1:43" ht="22.9" customHeight="1">
      <c r="A25" s="22"/>
      <c r="B25" s="75">
        <v>302</v>
      </c>
      <c r="C25" s="75">
        <v>17</v>
      </c>
      <c r="D25" s="28">
        <v>205001</v>
      </c>
      <c r="E25" s="77" t="s">
        <v>200</v>
      </c>
      <c r="F25" s="76">
        <v>3.13</v>
      </c>
      <c r="G25" s="76">
        <v>3.13</v>
      </c>
      <c r="H25" s="76">
        <v>3.13</v>
      </c>
      <c r="I25" s="76">
        <v>3.13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57"/>
    </row>
    <row r="26" spans="1:43" ht="22.9" customHeight="1">
      <c r="A26" s="22"/>
      <c r="B26" s="75">
        <v>302</v>
      </c>
      <c r="C26" s="75">
        <v>28</v>
      </c>
      <c r="D26" s="28">
        <v>205001</v>
      </c>
      <c r="E26" s="77" t="s">
        <v>201</v>
      </c>
      <c r="F26" s="76">
        <v>11.93</v>
      </c>
      <c r="G26" s="76">
        <v>11.93</v>
      </c>
      <c r="H26" s="76">
        <v>11.93</v>
      </c>
      <c r="I26" s="76">
        <v>11.93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57"/>
    </row>
    <row r="27" spans="1:43" ht="22.9" customHeight="1">
      <c r="A27" s="22"/>
      <c r="B27" s="75">
        <v>302</v>
      </c>
      <c r="C27" s="75">
        <v>29</v>
      </c>
      <c r="D27" s="28">
        <v>205001</v>
      </c>
      <c r="E27" s="77" t="s">
        <v>202</v>
      </c>
      <c r="F27" s="76">
        <v>10.44</v>
      </c>
      <c r="G27" s="76">
        <v>10.44</v>
      </c>
      <c r="H27" s="76">
        <v>10.44</v>
      </c>
      <c r="I27" s="76">
        <v>10.44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57"/>
    </row>
    <row r="28" spans="1:43" ht="22.9" customHeight="1">
      <c r="A28" s="22"/>
      <c r="B28" s="75">
        <v>302</v>
      </c>
      <c r="C28" s="75">
        <v>31</v>
      </c>
      <c r="D28" s="28">
        <v>205001</v>
      </c>
      <c r="E28" s="77" t="s">
        <v>203</v>
      </c>
      <c r="F28" s="76">
        <v>4.05</v>
      </c>
      <c r="G28" s="76">
        <v>4.05</v>
      </c>
      <c r="H28" s="76">
        <v>4.05</v>
      </c>
      <c r="I28" s="76">
        <v>4.05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57"/>
    </row>
    <row r="29" spans="1:43" ht="22.9" customHeight="1">
      <c r="A29" s="22"/>
      <c r="B29" s="75">
        <v>302</v>
      </c>
      <c r="C29" s="75">
        <v>39</v>
      </c>
      <c r="D29" s="28">
        <v>205001</v>
      </c>
      <c r="E29" s="77" t="s">
        <v>204</v>
      </c>
      <c r="F29" s="76">
        <v>43.26</v>
      </c>
      <c r="G29" s="76">
        <v>43.26</v>
      </c>
      <c r="H29" s="76">
        <v>43.26</v>
      </c>
      <c r="I29" s="76">
        <v>43.26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57"/>
    </row>
    <row r="30" spans="1:43" ht="22.9" customHeight="1">
      <c r="A30" s="22"/>
      <c r="B30" s="75">
        <v>302</v>
      </c>
      <c r="C30" s="75">
        <v>99</v>
      </c>
      <c r="D30" s="28">
        <v>205001</v>
      </c>
      <c r="E30" s="77" t="s">
        <v>205</v>
      </c>
      <c r="F30" s="76">
        <v>20.149999999999999</v>
      </c>
      <c r="G30" s="76">
        <v>20.149999999999999</v>
      </c>
      <c r="H30" s="76">
        <v>20.149999999999999</v>
      </c>
      <c r="I30" s="76">
        <v>20.149999999999999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57"/>
    </row>
    <row r="31" spans="1:43" ht="22.9" customHeight="1">
      <c r="A31" s="22"/>
      <c r="B31" s="75">
        <v>303</v>
      </c>
      <c r="C31" s="75"/>
      <c r="D31" s="28">
        <v>205001</v>
      </c>
      <c r="E31" s="75" t="s">
        <v>206</v>
      </c>
      <c r="F31" s="76">
        <v>109.02</v>
      </c>
      <c r="G31" s="76">
        <v>109.02</v>
      </c>
      <c r="H31" s="76">
        <v>109.02</v>
      </c>
      <c r="I31" s="76">
        <v>109.02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57"/>
    </row>
    <row r="32" spans="1:43" ht="22.9" customHeight="1">
      <c r="A32" s="22"/>
      <c r="B32" s="75">
        <v>303</v>
      </c>
      <c r="C32" s="110" t="s">
        <v>92</v>
      </c>
      <c r="D32" s="28">
        <v>205001</v>
      </c>
      <c r="E32" s="77" t="s">
        <v>207</v>
      </c>
      <c r="F32" s="29">
        <v>35.42</v>
      </c>
      <c r="G32" s="29">
        <v>35.42</v>
      </c>
      <c r="H32" s="29">
        <v>35.42</v>
      </c>
      <c r="I32" s="29">
        <v>35.42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57"/>
    </row>
    <row r="33" spans="1:43" ht="22.9" customHeight="1">
      <c r="A33" s="22"/>
      <c r="B33" s="75">
        <v>303</v>
      </c>
      <c r="C33" s="110" t="s">
        <v>100</v>
      </c>
      <c r="D33" s="28">
        <v>205001</v>
      </c>
      <c r="E33" s="77" t="s">
        <v>208</v>
      </c>
      <c r="F33" s="29">
        <v>70.48</v>
      </c>
      <c r="G33" s="29">
        <v>70.48</v>
      </c>
      <c r="H33" s="29">
        <v>70.48</v>
      </c>
      <c r="I33" s="29">
        <v>70.48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57"/>
    </row>
    <row r="34" spans="1:43" ht="22.9" customHeight="1">
      <c r="A34" s="22"/>
      <c r="B34" s="75">
        <v>303</v>
      </c>
      <c r="C34" s="110" t="s">
        <v>124</v>
      </c>
      <c r="D34" s="28">
        <v>205001</v>
      </c>
      <c r="E34" s="77" t="s">
        <v>209</v>
      </c>
      <c r="F34" s="29">
        <v>3.12</v>
      </c>
      <c r="G34" s="29">
        <v>3.12</v>
      </c>
      <c r="H34" s="29">
        <v>3.12</v>
      </c>
      <c r="I34" s="29">
        <v>3.12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57"/>
    </row>
    <row r="35" spans="1:43" ht="22.9" customHeight="1">
      <c r="A35" s="22"/>
      <c r="B35" s="23"/>
      <c r="C35" s="23"/>
      <c r="D35" s="23"/>
      <c r="E35" s="23" t="s">
        <v>73</v>
      </c>
      <c r="F35" s="26">
        <f t="shared" ref="F35:I35" si="1">F36+F46+F57</f>
        <v>621.41</v>
      </c>
      <c r="G35" s="26">
        <f t="shared" si="1"/>
        <v>621.41</v>
      </c>
      <c r="H35" s="26">
        <f t="shared" si="1"/>
        <v>621.41</v>
      </c>
      <c r="I35" s="26">
        <f t="shared" si="1"/>
        <v>621.41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57"/>
    </row>
    <row r="36" spans="1:43" ht="22.9" customHeight="1">
      <c r="A36" s="22"/>
      <c r="B36" s="28">
        <v>301</v>
      </c>
      <c r="C36" s="28"/>
      <c r="D36" s="28">
        <v>205002</v>
      </c>
      <c r="E36" s="75" t="s">
        <v>183</v>
      </c>
      <c r="F36" s="29">
        <f t="shared" ref="F36:I36" si="2">SUM(F37:F45)</f>
        <v>535.45000000000005</v>
      </c>
      <c r="G36" s="29">
        <f t="shared" si="2"/>
        <v>535.45000000000005</v>
      </c>
      <c r="H36" s="29">
        <f t="shared" si="2"/>
        <v>535.45000000000005</v>
      </c>
      <c r="I36" s="29">
        <f t="shared" si="2"/>
        <v>535.45000000000005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57"/>
    </row>
    <row r="37" spans="1:43" ht="22.9" customHeight="1">
      <c r="A37" s="22"/>
      <c r="B37" s="28">
        <v>301</v>
      </c>
      <c r="C37" s="110" t="s">
        <v>92</v>
      </c>
      <c r="D37" s="28">
        <v>205002</v>
      </c>
      <c r="E37" s="77" t="s">
        <v>184</v>
      </c>
      <c r="F37" s="29">
        <v>118.44</v>
      </c>
      <c r="G37" s="29">
        <v>118.44</v>
      </c>
      <c r="H37" s="29">
        <v>118.44</v>
      </c>
      <c r="I37" s="29">
        <v>118.44</v>
      </c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57"/>
    </row>
    <row r="38" spans="1:43" ht="22.9" customHeight="1">
      <c r="A38" s="22"/>
      <c r="B38" s="28">
        <v>301</v>
      </c>
      <c r="C38" s="110" t="s">
        <v>100</v>
      </c>
      <c r="D38" s="28">
        <v>205002</v>
      </c>
      <c r="E38" s="77" t="s">
        <v>185</v>
      </c>
      <c r="F38" s="29">
        <v>19.47</v>
      </c>
      <c r="G38" s="29">
        <v>19.47</v>
      </c>
      <c r="H38" s="29">
        <v>19.47</v>
      </c>
      <c r="I38" s="29">
        <v>19.47</v>
      </c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57"/>
    </row>
    <row r="39" spans="1:43" ht="22.9" customHeight="1">
      <c r="A39" s="22"/>
      <c r="B39" s="28">
        <v>301</v>
      </c>
      <c r="C39" s="110" t="s">
        <v>124</v>
      </c>
      <c r="D39" s="28">
        <v>205002</v>
      </c>
      <c r="E39" s="77" t="s">
        <v>210</v>
      </c>
      <c r="F39" s="29">
        <v>220.24</v>
      </c>
      <c r="G39" s="29">
        <v>220.24</v>
      </c>
      <c r="H39" s="29">
        <v>220.24</v>
      </c>
      <c r="I39" s="29">
        <v>220.24</v>
      </c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57"/>
    </row>
    <row r="40" spans="1:43" ht="22.9" customHeight="1">
      <c r="A40" s="22"/>
      <c r="B40" s="28">
        <v>301</v>
      </c>
      <c r="C40" s="110" t="s">
        <v>122</v>
      </c>
      <c r="D40" s="28">
        <v>205002</v>
      </c>
      <c r="E40" s="77" t="s">
        <v>187</v>
      </c>
      <c r="F40" s="29">
        <v>39.35</v>
      </c>
      <c r="G40" s="29">
        <v>39.35</v>
      </c>
      <c r="H40" s="29">
        <v>39.35</v>
      </c>
      <c r="I40" s="29">
        <v>39.35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57"/>
    </row>
    <row r="41" spans="1:43" ht="22.9" customHeight="1">
      <c r="A41" s="22"/>
      <c r="B41" s="28">
        <v>301</v>
      </c>
      <c r="C41" s="75">
        <v>10</v>
      </c>
      <c r="D41" s="28">
        <v>205002</v>
      </c>
      <c r="E41" s="77" t="s">
        <v>188</v>
      </c>
      <c r="F41" s="29">
        <v>30.7</v>
      </c>
      <c r="G41" s="29">
        <v>30.7</v>
      </c>
      <c r="H41" s="29">
        <v>30.7</v>
      </c>
      <c r="I41" s="29">
        <v>30.7</v>
      </c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57"/>
    </row>
    <row r="42" spans="1:43" ht="22.9" customHeight="1">
      <c r="A42" s="22"/>
      <c r="B42" s="28">
        <v>301</v>
      </c>
      <c r="C42" s="75">
        <v>11</v>
      </c>
      <c r="D42" s="28">
        <v>205002</v>
      </c>
      <c r="E42" s="77" t="s">
        <v>189</v>
      </c>
      <c r="F42" s="29">
        <v>28.62</v>
      </c>
      <c r="G42" s="29">
        <v>28.62</v>
      </c>
      <c r="H42" s="29">
        <v>28.62</v>
      </c>
      <c r="I42" s="29">
        <v>28.62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57"/>
    </row>
    <row r="43" spans="1:43" ht="22.9" customHeight="1">
      <c r="A43" s="22"/>
      <c r="B43" s="28">
        <v>301</v>
      </c>
      <c r="C43" s="75">
        <v>12</v>
      </c>
      <c r="D43" s="28">
        <v>205002</v>
      </c>
      <c r="E43" s="77" t="s">
        <v>190</v>
      </c>
      <c r="F43" s="29">
        <v>6.43</v>
      </c>
      <c r="G43" s="29">
        <v>6.43</v>
      </c>
      <c r="H43" s="29">
        <v>6.43</v>
      </c>
      <c r="I43" s="29">
        <v>6.43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57"/>
    </row>
    <row r="44" spans="1:43" ht="22.9" customHeight="1">
      <c r="A44" s="22"/>
      <c r="B44" s="28">
        <v>301</v>
      </c>
      <c r="C44" s="75">
        <v>13</v>
      </c>
      <c r="D44" s="28">
        <v>205002</v>
      </c>
      <c r="E44" s="77" t="s">
        <v>191</v>
      </c>
      <c r="F44" s="29">
        <v>50.45</v>
      </c>
      <c r="G44" s="29">
        <v>50.45</v>
      </c>
      <c r="H44" s="29">
        <v>50.45</v>
      </c>
      <c r="I44" s="29">
        <v>50.45</v>
      </c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57"/>
    </row>
    <row r="45" spans="1:43" ht="22.9" customHeight="1">
      <c r="A45" s="22"/>
      <c r="B45" s="28">
        <v>301</v>
      </c>
      <c r="C45" s="75">
        <v>99</v>
      </c>
      <c r="D45" s="28">
        <v>205002</v>
      </c>
      <c r="E45" s="77" t="s">
        <v>192</v>
      </c>
      <c r="F45" s="29">
        <v>21.75</v>
      </c>
      <c r="G45" s="29">
        <v>21.75</v>
      </c>
      <c r="H45" s="29">
        <v>21.75</v>
      </c>
      <c r="I45" s="29">
        <v>21.75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57"/>
    </row>
    <row r="46" spans="1:43" ht="22.9" customHeight="1">
      <c r="A46" s="22"/>
      <c r="B46" s="28">
        <v>302</v>
      </c>
      <c r="C46" s="28"/>
      <c r="D46" s="28">
        <v>205002</v>
      </c>
      <c r="E46" s="75" t="s">
        <v>193</v>
      </c>
      <c r="F46" s="29">
        <f t="shared" ref="F46:I46" si="3">SUM(F47:F56)</f>
        <v>42.79</v>
      </c>
      <c r="G46" s="29">
        <f t="shared" si="3"/>
        <v>42.79</v>
      </c>
      <c r="H46" s="29">
        <f t="shared" si="3"/>
        <v>42.79</v>
      </c>
      <c r="I46" s="29">
        <f t="shared" si="3"/>
        <v>42.79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57"/>
    </row>
    <row r="47" spans="1:43" ht="22.9" customHeight="1">
      <c r="A47" s="22"/>
      <c r="B47" s="28">
        <v>302</v>
      </c>
      <c r="C47" s="110" t="s">
        <v>92</v>
      </c>
      <c r="D47" s="28">
        <v>205002</v>
      </c>
      <c r="E47" s="77" t="s">
        <v>194</v>
      </c>
      <c r="F47" s="29">
        <v>2.88</v>
      </c>
      <c r="G47" s="29">
        <v>2.88</v>
      </c>
      <c r="H47" s="29">
        <v>2.88</v>
      </c>
      <c r="I47" s="29">
        <v>2.88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57"/>
    </row>
    <row r="48" spans="1:43" ht="22.9" customHeight="1">
      <c r="A48" s="22"/>
      <c r="B48" s="28">
        <v>302</v>
      </c>
      <c r="C48" s="110" t="s">
        <v>96</v>
      </c>
      <c r="D48" s="28">
        <v>205002</v>
      </c>
      <c r="E48" s="77" t="s">
        <v>195</v>
      </c>
      <c r="F48" s="29">
        <v>0.95</v>
      </c>
      <c r="G48" s="29">
        <v>0.95</v>
      </c>
      <c r="H48" s="29">
        <v>0.95</v>
      </c>
      <c r="I48" s="29">
        <v>0.95</v>
      </c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57"/>
    </row>
    <row r="49" spans="1:43" ht="22.9" customHeight="1">
      <c r="A49" s="22"/>
      <c r="B49" s="28">
        <v>302</v>
      </c>
      <c r="C49" s="110" t="s">
        <v>196</v>
      </c>
      <c r="D49" s="28">
        <v>205002</v>
      </c>
      <c r="E49" s="77" t="s">
        <v>197</v>
      </c>
      <c r="F49" s="29">
        <v>2.37</v>
      </c>
      <c r="G49" s="29">
        <v>2.37</v>
      </c>
      <c r="H49" s="29">
        <v>2.37</v>
      </c>
      <c r="I49" s="29">
        <v>2.37</v>
      </c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57"/>
    </row>
    <row r="50" spans="1:43" ht="22.9" customHeight="1">
      <c r="A50" s="22"/>
      <c r="B50" s="28">
        <v>302</v>
      </c>
      <c r="C50" s="110" t="s">
        <v>124</v>
      </c>
      <c r="D50" s="28">
        <v>205002</v>
      </c>
      <c r="E50" s="77" t="s">
        <v>198</v>
      </c>
      <c r="F50" s="29">
        <v>1.82</v>
      </c>
      <c r="G50" s="29">
        <v>1.82</v>
      </c>
      <c r="H50" s="29">
        <v>1.82</v>
      </c>
      <c r="I50" s="29">
        <v>1.82</v>
      </c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57"/>
    </row>
    <row r="51" spans="1:43" ht="22.9" customHeight="1">
      <c r="A51" s="22"/>
      <c r="B51" s="28">
        <v>302</v>
      </c>
      <c r="C51" s="75">
        <v>11</v>
      </c>
      <c r="D51" s="28">
        <v>205002</v>
      </c>
      <c r="E51" s="77" t="s">
        <v>199</v>
      </c>
      <c r="F51" s="29">
        <v>9.49</v>
      </c>
      <c r="G51" s="29">
        <v>9.49</v>
      </c>
      <c r="H51" s="29">
        <v>9.49</v>
      </c>
      <c r="I51" s="29">
        <v>9.49</v>
      </c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57"/>
    </row>
    <row r="52" spans="1:43" ht="22.9" customHeight="1">
      <c r="A52" s="22"/>
      <c r="B52" s="28">
        <v>302</v>
      </c>
      <c r="C52" s="75">
        <v>17</v>
      </c>
      <c r="D52" s="28">
        <v>205002</v>
      </c>
      <c r="E52" s="77" t="s">
        <v>200</v>
      </c>
      <c r="F52" s="29">
        <v>0.56999999999999995</v>
      </c>
      <c r="G52" s="29">
        <v>0.56999999999999995</v>
      </c>
      <c r="H52" s="29">
        <v>0.56999999999999995</v>
      </c>
      <c r="I52" s="29">
        <v>0.56999999999999995</v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57"/>
    </row>
    <row r="53" spans="1:43" ht="22.9" customHeight="1">
      <c r="A53" s="22"/>
      <c r="B53" s="28">
        <v>302</v>
      </c>
      <c r="C53" s="75">
        <v>28</v>
      </c>
      <c r="D53" s="28">
        <v>205002</v>
      </c>
      <c r="E53" s="77" t="s">
        <v>201</v>
      </c>
      <c r="F53" s="29">
        <v>7.16</v>
      </c>
      <c r="G53" s="29">
        <v>7.16</v>
      </c>
      <c r="H53" s="29">
        <v>7.16</v>
      </c>
      <c r="I53" s="29">
        <v>7.16</v>
      </c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57"/>
    </row>
    <row r="54" spans="1:43" ht="22.9" customHeight="1">
      <c r="A54" s="22"/>
      <c r="B54" s="28">
        <v>302</v>
      </c>
      <c r="C54" s="75">
        <v>29</v>
      </c>
      <c r="D54" s="28">
        <v>205002</v>
      </c>
      <c r="E54" s="77" t="s">
        <v>202</v>
      </c>
      <c r="F54" s="29">
        <v>4.99</v>
      </c>
      <c r="G54" s="29">
        <v>4.99</v>
      </c>
      <c r="H54" s="29">
        <v>4.99</v>
      </c>
      <c r="I54" s="29">
        <v>4.99</v>
      </c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57"/>
    </row>
    <row r="55" spans="1:43" ht="22.9" customHeight="1">
      <c r="A55" s="22"/>
      <c r="B55" s="28">
        <v>302</v>
      </c>
      <c r="C55" s="75">
        <v>31</v>
      </c>
      <c r="D55" s="28">
        <v>205002</v>
      </c>
      <c r="E55" s="77" t="s">
        <v>203</v>
      </c>
      <c r="F55" s="29">
        <v>1.62</v>
      </c>
      <c r="G55" s="29">
        <v>1.62</v>
      </c>
      <c r="H55" s="29">
        <v>1.62</v>
      </c>
      <c r="I55" s="29">
        <v>1.62</v>
      </c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57"/>
    </row>
    <row r="56" spans="1:43" ht="22.9" customHeight="1">
      <c r="A56" s="22"/>
      <c r="B56" s="28">
        <v>302</v>
      </c>
      <c r="C56" s="75">
        <v>99</v>
      </c>
      <c r="D56" s="28">
        <v>205002</v>
      </c>
      <c r="E56" s="77" t="s">
        <v>205</v>
      </c>
      <c r="F56" s="29">
        <v>10.94</v>
      </c>
      <c r="G56" s="29">
        <v>10.94</v>
      </c>
      <c r="H56" s="29">
        <v>10.94</v>
      </c>
      <c r="I56" s="29">
        <v>10.94</v>
      </c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57"/>
    </row>
    <row r="57" spans="1:43" ht="22.9" customHeight="1">
      <c r="A57" s="22"/>
      <c r="B57" s="28">
        <v>303</v>
      </c>
      <c r="C57" s="28"/>
      <c r="D57" s="28">
        <v>205002</v>
      </c>
      <c r="E57" s="75" t="s">
        <v>206</v>
      </c>
      <c r="F57" s="29">
        <f t="shared" ref="F57:I57" si="4">SUM(F58:F59)</f>
        <v>43.17</v>
      </c>
      <c r="G57" s="29">
        <f t="shared" si="4"/>
        <v>43.17</v>
      </c>
      <c r="H57" s="29">
        <f t="shared" si="4"/>
        <v>43.17</v>
      </c>
      <c r="I57" s="29">
        <f t="shared" si="4"/>
        <v>43.17</v>
      </c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57"/>
    </row>
    <row r="58" spans="1:43" ht="22.9" customHeight="1">
      <c r="A58" s="22"/>
      <c r="B58" s="28">
        <v>303</v>
      </c>
      <c r="C58" s="110" t="s">
        <v>100</v>
      </c>
      <c r="D58" s="28">
        <v>205002</v>
      </c>
      <c r="E58" s="77" t="s">
        <v>208</v>
      </c>
      <c r="F58" s="29">
        <v>40.85</v>
      </c>
      <c r="G58" s="29">
        <v>40.85</v>
      </c>
      <c r="H58" s="29">
        <v>40.85</v>
      </c>
      <c r="I58" s="29">
        <v>40.85</v>
      </c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57"/>
    </row>
    <row r="59" spans="1:43" ht="22.9" customHeight="1">
      <c r="A59" s="22"/>
      <c r="B59" s="28">
        <v>303</v>
      </c>
      <c r="C59" s="110" t="s">
        <v>124</v>
      </c>
      <c r="D59" s="28">
        <v>205002</v>
      </c>
      <c r="E59" s="77" t="s">
        <v>209</v>
      </c>
      <c r="F59" s="29">
        <v>2.3199999999999998</v>
      </c>
      <c r="G59" s="29">
        <v>2.3199999999999998</v>
      </c>
      <c r="H59" s="29">
        <v>2.3199999999999998</v>
      </c>
      <c r="I59" s="29">
        <v>2.3199999999999998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57"/>
    </row>
    <row r="60" spans="1:43" ht="22.9" customHeight="1">
      <c r="A60" s="22"/>
      <c r="B60" s="23"/>
      <c r="C60" s="23"/>
      <c r="D60" s="23"/>
      <c r="E60" s="23" t="s">
        <v>74</v>
      </c>
      <c r="F60" s="26">
        <f t="shared" ref="F60:I60" si="5">F61+F71+F82</f>
        <v>510.14</v>
      </c>
      <c r="G60" s="26">
        <f t="shared" si="5"/>
        <v>510.14</v>
      </c>
      <c r="H60" s="26">
        <f t="shared" si="5"/>
        <v>510.14</v>
      </c>
      <c r="I60" s="26">
        <f t="shared" si="5"/>
        <v>510.14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57"/>
    </row>
    <row r="61" spans="1:43" ht="22.9" customHeight="1">
      <c r="A61" s="22"/>
      <c r="B61" s="28">
        <v>301</v>
      </c>
      <c r="C61" s="28"/>
      <c r="D61" s="28">
        <v>205003</v>
      </c>
      <c r="E61" s="75" t="s">
        <v>183</v>
      </c>
      <c r="F61" s="29">
        <f t="shared" ref="F61:I61" si="6">SUM(F62:F70)</f>
        <v>436.22</v>
      </c>
      <c r="G61" s="29">
        <f t="shared" si="6"/>
        <v>436.22</v>
      </c>
      <c r="H61" s="29">
        <f t="shared" si="6"/>
        <v>436.22</v>
      </c>
      <c r="I61" s="29">
        <f t="shared" si="6"/>
        <v>436.22</v>
      </c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57"/>
    </row>
    <row r="62" spans="1:43" ht="22.9" customHeight="1">
      <c r="A62" s="22"/>
      <c r="B62" s="28">
        <v>301</v>
      </c>
      <c r="C62" s="110" t="s">
        <v>92</v>
      </c>
      <c r="D62" s="28">
        <v>205003</v>
      </c>
      <c r="E62" s="77" t="s">
        <v>184</v>
      </c>
      <c r="F62" s="29">
        <v>106.45</v>
      </c>
      <c r="G62" s="29">
        <v>106.45</v>
      </c>
      <c r="H62" s="29">
        <v>106.45</v>
      </c>
      <c r="I62" s="29">
        <v>106.45</v>
      </c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57"/>
    </row>
    <row r="63" spans="1:43" ht="22.9" customHeight="1">
      <c r="A63" s="22"/>
      <c r="B63" s="28">
        <v>301</v>
      </c>
      <c r="C63" s="110" t="s">
        <v>100</v>
      </c>
      <c r="D63" s="28">
        <v>205003</v>
      </c>
      <c r="E63" s="77" t="s">
        <v>185</v>
      </c>
      <c r="F63" s="29">
        <v>12.28</v>
      </c>
      <c r="G63" s="29">
        <v>12.28</v>
      </c>
      <c r="H63" s="29">
        <v>12.28</v>
      </c>
      <c r="I63" s="29">
        <v>12.28</v>
      </c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57"/>
    </row>
    <row r="64" spans="1:43" ht="22.9" customHeight="1">
      <c r="A64" s="22"/>
      <c r="B64" s="28">
        <v>301</v>
      </c>
      <c r="C64" s="110" t="s">
        <v>124</v>
      </c>
      <c r="D64" s="28">
        <v>205003</v>
      </c>
      <c r="E64" s="77" t="s">
        <v>210</v>
      </c>
      <c r="F64" s="29">
        <v>175.83</v>
      </c>
      <c r="G64" s="29">
        <v>175.83</v>
      </c>
      <c r="H64" s="29">
        <v>175.83</v>
      </c>
      <c r="I64" s="29">
        <v>175.83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57"/>
    </row>
    <row r="65" spans="1:43" ht="22.9" customHeight="1">
      <c r="A65" s="22"/>
      <c r="B65" s="28">
        <v>301</v>
      </c>
      <c r="C65" s="110" t="s">
        <v>122</v>
      </c>
      <c r="D65" s="28">
        <v>205003</v>
      </c>
      <c r="E65" s="77" t="s">
        <v>187</v>
      </c>
      <c r="F65" s="29">
        <v>32.97</v>
      </c>
      <c r="G65" s="29">
        <v>32.97</v>
      </c>
      <c r="H65" s="29">
        <v>32.97</v>
      </c>
      <c r="I65" s="29">
        <v>32.97</v>
      </c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57"/>
    </row>
    <row r="66" spans="1:43" ht="22.9" customHeight="1">
      <c r="A66" s="22"/>
      <c r="B66" s="28">
        <v>301</v>
      </c>
      <c r="C66" s="75">
        <v>10</v>
      </c>
      <c r="D66" s="28">
        <v>205003</v>
      </c>
      <c r="E66" s="77" t="s">
        <v>188</v>
      </c>
      <c r="F66" s="29">
        <v>25.78</v>
      </c>
      <c r="G66" s="29">
        <v>25.78</v>
      </c>
      <c r="H66" s="29">
        <v>25.78</v>
      </c>
      <c r="I66" s="29">
        <v>25.78</v>
      </c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57"/>
    </row>
    <row r="67" spans="1:43" ht="22.9" customHeight="1">
      <c r="A67" s="22"/>
      <c r="B67" s="28">
        <v>301</v>
      </c>
      <c r="C67" s="75">
        <v>11</v>
      </c>
      <c r="D67" s="28">
        <v>205003</v>
      </c>
      <c r="E67" s="77" t="s">
        <v>189</v>
      </c>
      <c r="F67" s="29">
        <v>24.05</v>
      </c>
      <c r="G67" s="29">
        <v>24.05</v>
      </c>
      <c r="H67" s="29">
        <v>24.05</v>
      </c>
      <c r="I67" s="29">
        <v>24.05</v>
      </c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57"/>
    </row>
    <row r="68" spans="1:43" ht="22.9" customHeight="1">
      <c r="A68" s="22"/>
      <c r="B68" s="28">
        <v>301</v>
      </c>
      <c r="C68" s="75">
        <v>12</v>
      </c>
      <c r="D68" s="28">
        <v>205003</v>
      </c>
      <c r="E68" s="77" t="s">
        <v>190</v>
      </c>
      <c r="F68" s="29">
        <v>4.12</v>
      </c>
      <c r="G68" s="29">
        <v>4.12</v>
      </c>
      <c r="H68" s="29">
        <v>4.12</v>
      </c>
      <c r="I68" s="29">
        <v>4.12</v>
      </c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57"/>
    </row>
    <row r="69" spans="1:43" ht="22.9" customHeight="1">
      <c r="A69" s="22"/>
      <c r="B69" s="28">
        <v>301</v>
      </c>
      <c r="C69" s="75">
        <v>13</v>
      </c>
      <c r="D69" s="28">
        <v>205003</v>
      </c>
      <c r="E69" s="77" t="s">
        <v>191</v>
      </c>
      <c r="F69" s="29">
        <v>41.74</v>
      </c>
      <c r="G69" s="29">
        <v>41.74</v>
      </c>
      <c r="H69" s="29">
        <v>41.74</v>
      </c>
      <c r="I69" s="29">
        <v>41.74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57"/>
    </row>
    <row r="70" spans="1:43" ht="22.9" customHeight="1">
      <c r="A70" s="22"/>
      <c r="B70" s="28">
        <v>301</v>
      </c>
      <c r="C70" s="75">
        <v>99</v>
      </c>
      <c r="D70" s="28">
        <v>205003</v>
      </c>
      <c r="E70" s="77" t="s">
        <v>192</v>
      </c>
      <c r="F70" s="29">
        <v>13</v>
      </c>
      <c r="G70" s="29">
        <v>13</v>
      </c>
      <c r="H70" s="29">
        <v>13</v>
      </c>
      <c r="I70" s="29">
        <v>13</v>
      </c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57"/>
    </row>
    <row r="71" spans="1:43" ht="22.9" customHeight="1">
      <c r="A71" s="22"/>
      <c r="B71" s="28">
        <v>302</v>
      </c>
      <c r="C71" s="28"/>
      <c r="D71" s="28">
        <v>205003</v>
      </c>
      <c r="E71" s="75" t="s">
        <v>193</v>
      </c>
      <c r="F71" s="29">
        <f t="shared" ref="F71:I71" si="7">SUM(F72:F81)</f>
        <v>38.270000000000003</v>
      </c>
      <c r="G71" s="29">
        <f t="shared" si="7"/>
        <v>38.270000000000003</v>
      </c>
      <c r="H71" s="29">
        <f t="shared" si="7"/>
        <v>38.270000000000003</v>
      </c>
      <c r="I71" s="29">
        <f t="shared" si="7"/>
        <v>38.270000000000003</v>
      </c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57"/>
    </row>
    <row r="72" spans="1:43" ht="22.9" customHeight="1">
      <c r="A72" s="22"/>
      <c r="B72" s="28">
        <v>302</v>
      </c>
      <c r="C72" s="110" t="s">
        <v>92</v>
      </c>
      <c r="D72" s="28">
        <v>205003</v>
      </c>
      <c r="E72" s="77" t="s">
        <v>194</v>
      </c>
      <c r="F72" s="29">
        <v>2.2999999999999998</v>
      </c>
      <c r="G72" s="29">
        <v>2.2999999999999998</v>
      </c>
      <c r="H72" s="29">
        <v>2.2999999999999998</v>
      </c>
      <c r="I72" s="29">
        <v>2.2999999999999998</v>
      </c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57"/>
    </row>
    <row r="73" spans="1:43" ht="22.9" customHeight="1">
      <c r="A73" s="22"/>
      <c r="B73" s="28">
        <v>302</v>
      </c>
      <c r="C73" s="110" t="s">
        <v>96</v>
      </c>
      <c r="D73" s="28">
        <v>205003</v>
      </c>
      <c r="E73" s="77" t="s">
        <v>195</v>
      </c>
      <c r="F73" s="29">
        <v>0.77</v>
      </c>
      <c r="G73" s="29">
        <v>0.77</v>
      </c>
      <c r="H73" s="29">
        <v>0.77</v>
      </c>
      <c r="I73" s="29">
        <v>0.77</v>
      </c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57"/>
    </row>
    <row r="74" spans="1:43" ht="22.9" customHeight="1">
      <c r="A74" s="22"/>
      <c r="B74" s="28">
        <v>302</v>
      </c>
      <c r="C74" s="110" t="s">
        <v>196</v>
      </c>
      <c r="D74" s="28">
        <v>205003</v>
      </c>
      <c r="E74" s="77" t="s">
        <v>197</v>
      </c>
      <c r="F74" s="29">
        <v>1.91</v>
      </c>
      <c r="G74" s="29">
        <v>1.91</v>
      </c>
      <c r="H74" s="29">
        <v>1.91</v>
      </c>
      <c r="I74" s="29">
        <v>1.91</v>
      </c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57"/>
    </row>
    <row r="75" spans="1:43" ht="22.9" customHeight="1">
      <c r="A75" s="22"/>
      <c r="B75" s="28">
        <v>302</v>
      </c>
      <c r="C75" s="110" t="s">
        <v>124</v>
      </c>
      <c r="D75" s="28">
        <v>205003</v>
      </c>
      <c r="E75" s="77" t="s">
        <v>198</v>
      </c>
      <c r="F75" s="29">
        <v>1.95</v>
      </c>
      <c r="G75" s="29">
        <v>1.95</v>
      </c>
      <c r="H75" s="29">
        <v>1.95</v>
      </c>
      <c r="I75" s="29">
        <v>1.95</v>
      </c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57"/>
    </row>
    <row r="76" spans="1:43" ht="22.9" customHeight="1">
      <c r="A76" s="22"/>
      <c r="B76" s="28">
        <v>302</v>
      </c>
      <c r="C76" s="75">
        <v>11</v>
      </c>
      <c r="D76" s="28">
        <v>205003</v>
      </c>
      <c r="E76" s="77" t="s">
        <v>199</v>
      </c>
      <c r="F76" s="29">
        <v>7.65</v>
      </c>
      <c r="G76" s="29">
        <v>7.65</v>
      </c>
      <c r="H76" s="29">
        <v>7.65</v>
      </c>
      <c r="I76" s="29">
        <v>7.65</v>
      </c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57"/>
    </row>
    <row r="77" spans="1:43" ht="22.9" customHeight="1">
      <c r="A77" s="22"/>
      <c r="B77" s="28">
        <v>302</v>
      </c>
      <c r="C77" s="75">
        <v>17</v>
      </c>
      <c r="D77" s="28">
        <v>205003</v>
      </c>
      <c r="E77" s="77" t="s">
        <v>200</v>
      </c>
      <c r="F77" s="29">
        <v>0.49</v>
      </c>
      <c r="G77" s="29">
        <v>0.49</v>
      </c>
      <c r="H77" s="29">
        <v>0.49</v>
      </c>
      <c r="I77" s="29">
        <v>0.49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57"/>
    </row>
    <row r="78" spans="1:43" ht="22.9" customHeight="1">
      <c r="A78" s="22"/>
      <c r="B78" s="28">
        <v>302</v>
      </c>
      <c r="C78" s="75">
        <v>28</v>
      </c>
      <c r="D78" s="28">
        <v>205003</v>
      </c>
      <c r="E78" s="77" t="s">
        <v>201</v>
      </c>
      <c r="F78" s="29">
        <v>5.89</v>
      </c>
      <c r="G78" s="29">
        <v>5.89</v>
      </c>
      <c r="H78" s="29">
        <v>5.89</v>
      </c>
      <c r="I78" s="29">
        <v>5.89</v>
      </c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57"/>
    </row>
    <row r="79" spans="1:43" ht="22.9" customHeight="1">
      <c r="A79" s="22"/>
      <c r="B79" s="28">
        <v>302</v>
      </c>
      <c r="C79" s="75">
        <v>29</v>
      </c>
      <c r="D79" s="28">
        <v>205003</v>
      </c>
      <c r="E79" s="77" t="s">
        <v>202</v>
      </c>
      <c r="F79" s="29">
        <v>4.8600000000000003</v>
      </c>
      <c r="G79" s="29">
        <v>4.8600000000000003</v>
      </c>
      <c r="H79" s="29">
        <v>4.8600000000000003</v>
      </c>
      <c r="I79" s="29">
        <v>4.8600000000000003</v>
      </c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57"/>
    </row>
    <row r="80" spans="1:43" ht="22.9" customHeight="1">
      <c r="A80" s="22"/>
      <c r="B80" s="28">
        <v>302</v>
      </c>
      <c r="C80" s="75">
        <v>31</v>
      </c>
      <c r="D80" s="28">
        <v>205003</v>
      </c>
      <c r="E80" s="77" t="s">
        <v>203</v>
      </c>
      <c r="F80" s="29">
        <v>3.24</v>
      </c>
      <c r="G80" s="29">
        <v>3.24</v>
      </c>
      <c r="H80" s="29">
        <v>3.24</v>
      </c>
      <c r="I80" s="29">
        <v>3.24</v>
      </c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57"/>
    </row>
    <row r="81" spans="1:43" ht="22.9" customHeight="1">
      <c r="A81" s="22"/>
      <c r="B81" s="28">
        <v>302</v>
      </c>
      <c r="C81" s="75">
        <v>99</v>
      </c>
      <c r="D81" s="28">
        <v>205003</v>
      </c>
      <c r="E81" s="77" t="s">
        <v>205</v>
      </c>
      <c r="F81" s="29">
        <v>9.2100000000000009</v>
      </c>
      <c r="G81" s="29">
        <v>9.2100000000000009</v>
      </c>
      <c r="H81" s="29">
        <v>9.2100000000000009</v>
      </c>
      <c r="I81" s="29">
        <v>9.2100000000000009</v>
      </c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57"/>
    </row>
    <row r="82" spans="1:43" ht="22.9" customHeight="1">
      <c r="A82" s="22"/>
      <c r="B82" s="28">
        <v>303</v>
      </c>
      <c r="C82" s="28"/>
      <c r="D82" s="28">
        <v>205003</v>
      </c>
      <c r="E82" s="75" t="s">
        <v>206</v>
      </c>
      <c r="F82" s="29">
        <f t="shared" ref="F82:I82" si="8">SUM(F83:F84)</f>
        <v>35.65</v>
      </c>
      <c r="G82" s="29">
        <f t="shared" si="8"/>
        <v>35.65</v>
      </c>
      <c r="H82" s="29">
        <f t="shared" si="8"/>
        <v>35.65</v>
      </c>
      <c r="I82" s="29">
        <f t="shared" si="8"/>
        <v>35.65</v>
      </c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57"/>
    </row>
    <row r="83" spans="1:43" ht="22.9" customHeight="1">
      <c r="A83" s="22"/>
      <c r="B83" s="28">
        <v>303</v>
      </c>
      <c r="C83" s="110" t="s">
        <v>100</v>
      </c>
      <c r="D83" s="28">
        <v>205003</v>
      </c>
      <c r="E83" s="77" t="s">
        <v>208</v>
      </c>
      <c r="F83" s="29">
        <v>33.729999999999997</v>
      </c>
      <c r="G83" s="29">
        <v>33.729999999999997</v>
      </c>
      <c r="H83" s="29">
        <v>33.729999999999997</v>
      </c>
      <c r="I83" s="29">
        <v>33.729999999999997</v>
      </c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57"/>
    </row>
    <row r="84" spans="1:43" ht="22.9" customHeight="1">
      <c r="A84" s="22"/>
      <c r="B84" s="28">
        <v>303</v>
      </c>
      <c r="C84" s="110" t="s">
        <v>124</v>
      </c>
      <c r="D84" s="28">
        <v>205003</v>
      </c>
      <c r="E84" s="77" t="s">
        <v>209</v>
      </c>
      <c r="F84" s="29">
        <v>1.92</v>
      </c>
      <c r="G84" s="29">
        <v>1.92</v>
      </c>
      <c r="H84" s="29">
        <v>1.92</v>
      </c>
      <c r="I84" s="29">
        <v>1.92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57"/>
    </row>
    <row r="85" spans="1:43" ht="22.9" customHeight="1">
      <c r="A85" s="22"/>
      <c r="B85" s="23"/>
      <c r="C85" s="23"/>
      <c r="D85" s="23"/>
      <c r="E85" s="23" t="s">
        <v>75</v>
      </c>
      <c r="F85" s="26">
        <f t="shared" ref="F85:I85" si="9">F86+F96+F108</f>
        <v>441.63</v>
      </c>
      <c r="G85" s="26">
        <f t="shared" si="9"/>
        <v>441.63</v>
      </c>
      <c r="H85" s="26">
        <f t="shared" si="9"/>
        <v>441.63</v>
      </c>
      <c r="I85" s="26">
        <f t="shared" si="9"/>
        <v>441.63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57"/>
    </row>
    <row r="86" spans="1:43" ht="22.9" customHeight="1">
      <c r="A86" s="22"/>
      <c r="B86" s="28">
        <v>301</v>
      </c>
      <c r="C86" s="28"/>
      <c r="D86" s="28">
        <v>205004</v>
      </c>
      <c r="E86" s="75" t="s">
        <v>183</v>
      </c>
      <c r="F86" s="29">
        <f t="shared" ref="F86:I86" si="10">SUM(F87:F95)</f>
        <v>384.77</v>
      </c>
      <c r="G86" s="29">
        <f t="shared" si="10"/>
        <v>384.77</v>
      </c>
      <c r="H86" s="29">
        <f t="shared" si="10"/>
        <v>384.77</v>
      </c>
      <c r="I86" s="29">
        <f t="shared" si="10"/>
        <v>384.77</v>
      </c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57"/>
    </row>
    <row r="87" spans="1:43" ht="22.9" customHeight="1">
      <c r="A87" s="22"/>
      <c r="B87" s="28">
        <v>301</v>
      </c>
      <c r="C87" s="110" t="s">
        <v>92</v>
      </c>
      <c r="D87" s="28">
        <v>205004</v>
      </c>
      <c r="E87" s="77" t="s">
        <v>184</v>
      </c>
      <c r="F87" s="29">
        <v>91.2</v>
      </c>
      <c r="G87" s="29">
        <v>91.2</v>
      </c>
      <c r="H87" s="29">
        <v>91.2</v>
      </c>
      <c r="I87" s="29">
        <v>91.2</v>
      </c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57"/>
    </row>
    <row r="88" spans="1:43" ht="22.9" customHeight="1">
      <c r="A88" s="22"/>
      <c r="B88" s="28">
        <v>301</v>
      </c>
      <c r="C88" s="110" t="s">
        <v>100</v>
      </c>
      <c r="D88" s="28">
        <v>205004</v>
      </c>
      <c r="E88" s="77" t="s">
        <v>185</v>
      </c>
      <c r="F88" s="29">
        <v>15.06</v>
      </c>
      <c r="G88" s="29">
        <v>15.06</v>
      </c>
      <c r="H88" s="29">
        <v>15.06</v>
      </c>
      <c r="I88" s="29">
        <v>15.06</v>
      </c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57"/>
    </row>
    <row r="89" spans="1:43" ht="22.9" customHeight="1">
      <c r="A89" s="22"/>
      <c r="B89" s="28">
        <v>301</v>
      </c>
      <c r="C89" s="110" t="s">
        <v>124</v>
      </c>
      <c r="D89" s="28">
        <v>205004</v>
      </c>
      <c r="E89" s="77" t="s">
        <v>210</v>
      </c>
      <c r="F89" s="29">
        <v>150.69999999999999</v>
      </c>
      <c r="G89" s="29">
        <v>150.69999999999999</v>
      </c>
      <c r="H89" s="29">
        <v>150.69999999999999</v>
      </c>
      <c r="I89" s="29">
        <v>150.69999999999999</v>
      </c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57"/>
    </row>
    <row r="90" spans="1:43" ht="22.9" customHeight="1">
      <c r="A90" s="22"/>
      <c r="B90" s="28">
        <v>301</v>
      </c>
      <c r="C90" s="110" t="s">
        <v>122</v>
      </c>
      <c r="D90" s="28">
        <v>205004</v>
      </c>
      <c r="E90" s="77" t="s">
        <v>187</v>
      </c>
      <c r="F90" s="29">
        <v>29.12</v>
      </c>
      <c r="G90" s="29">
        <v>29.12</v>
      </c>
      <c r="H90" s="29">
        <v>29.12</v>
      </c>
      <c r="I90" s="29">
        <v>29.12</v>
      </c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57"/>
    </row>
    <row r="91" spans="1:43" ht="22.9" customHeight="1">
      <c r="A91" s="22"/>
      <c r="B91" s="28">
        <v>301</v>
      </c>
      <c r="C91" s="75">
        <v>10</v>
      </c>
      <c r="D91" s="28">
        <v>205004</v>
      </c>
      <c r="E91" s="77" t="s">
        <v>188</v>
      </c>
      <c r="F91" s="29">
        <v>22.62</v>
      </c>
      <c r="G91" s="29">
        <v>22.62</v>
      </c>
      <c r="H91" s="29">
        <v>22.62</v>
      </c>
      <c r="I91" s="29">
        <v>22.62</v>
      </c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57"/>
    </row>
    <row r="92" spans="1:43" ht="22.9" customHeight="1">
      <c r="A92" s="22"/>
      <c r="B92" s="28">
        <v>301</v>
      </c>
      <c r="C92" s="75">
        <v>11</v>
      </c>
      <c r="D92" s="28">
        <v>205004</v>
      </c>
      <c r="E92" s="77" t="s">
        <v>189</v>
      </c>
      <c r="F92" s="29">
        <v>15.7</v>
      </c>
      <c r="G92" s="29">
        <v>15.7</v>
      </c>
      <c r="H92" s="29">
        <v>15.7</v>
      </c>
      <c r="I92" s="29">
        <v>15.7</v>
      </c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57"/>
    </row>
    <row r="93" spans="1:43" ht="22.9" customHeight="1">
      <c r="A93" s="22"/>
      <c r="B93" s="28">
        <v>301</v>
      </c>
      <c r="C93" s="75">
        <v>12</v>
      </c>
      <c r="D93" s="28">
        <v>205004</v>
      </c>
      <c r="E93" s="77" t="s">
        <v>190</v>
      </c>
      <c r="F93" s="29">
        <v>4.9800000000000004</v>
      </c>
      <c r="G93" s="29">
        <v>4.9800000000000004</v>
      </c>
      <c r="H93" s="29">
        <v>4.9800000000000004</v>
      </c>
      <c r="I93" s="29">
        <v>4.9800000000000004</v>
      </c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57"/>
    </row>
    <row r="94" spans="1:43" ht="22.9" customHeight="1">
      <c r="A94" s="22"/>
      <c r="B94" s="28">
        <v>301</v>
      </c>
      <c r="C94" s="75">
        <v>13</v>
      </c>
      <c r="D94" s="28">
        <v>205004</v>
      </c>
      <c r="E94" s="77" t="s">
        <v>191</v>
      </c>
      <c r="F94" s="29">
        <v>37.409999999999997</v>
      </c>
      <c r="G94" s="29">
        <v>37.409999999999997</v>
      </c>
      <c r="H94" s="29">
        <v>37.409999999999997</v>
      </c>
      <c r="I94" s="29">
        <v>37.409999999999997</v>
      </c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57"/>
    </row>
    <row r="95" spans="1:43" ht="22.9" customHeight="1">
      <c r="A95" s="22"/>
      <c r="B95" s="28">
        <v>301</v>
      </c>
      <c r="C95" s="75">
        <v>99</v>
      </c>
      <c r="D95" s="28">
        <v>205004</v>
      </c>
      <c r="E95" s="77" t="s">
        <v>192</v>
      </c>
      <c r="F95" s="29">
        <v>17.98</v>
      </c>
      <c r="G95" s="29">
        <v>17.98</v>
      </c>
      <c r="H95" s="29">
        <v>17.98</v>
      </c>
      <c r="I95" s="29">
        <v>17.98</v>
      </c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57"/>
    </row>
    <row r="96" spans="1:43" ht="22.9" customHeight="1">
      <c r="A96" s="22"/>
      <c r="B96" s="28">
        <v>302</v>
      </c>
      <c r="C96" s="28"/>
      <c r="D96" s="28">
        <v>205004</v>
      </c>
      <c r="E96" s="75" t="s">
        <v>193</v>
      </c>
      <c r="F96" s="29">
        <f t="shared" ref="F96:I96" si="11">SUM(F97:F107)</f>
        <v>46.83</v>
      </c>
      <c r="G96" s="29">
        <f t="shared" si="11"/>
        <v>46.83</v>
      </c>
      <c r="H96" s="29">
        <f t="shared" si="11"/>
        <v>46.83</v>
      </c>
      <c r="I96" s="29">
        <f t="shared" si="11"/>
        <v>46.83</v>
      </c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57"/>
    </row>
    <row r="97" spans="1:43" ht="22.9" customHeight="1">
      <c r="A97" s="22"/>
      <c r="B97" s="28">
        <v>302</v>
      </c>
      <c r="C97" s="110" t="s">
        <v>92</v>
      </c>
      <c r="D97" s="28">
        <v>205004</v>
      </c>
      <c r="E97" s="77" t="s">
        <v>194</v>
      </c>
      <c r="F97" s="29">
        <v>3.71</v>
      </c>
      <c r="G97" s="29">
        <v>3.71</v>
      </c>
      <c r="H97" s="29">
        <v>3.71</v>
      </c>
      <c r="I97" s="29">
        <v>3.71</v>
      </c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57"/>
    </row>
    <row r="98" spans="1:43" ht="22.9" customHeight="1">
      <c r="A98" s="22"/>
      <c r="B98" s="28">
        <v>302</v>
      </c>
      <c r="C98" s="110" t="s">
        <v>96</v>
      </c>
      <c r="D98" s="28">
        <v>205004</v>
      </c>
      <c r="E98" s="77" t="s">
        <v>195</v>
      </c>
      <c r="F98" s="29">
        <v>0.73</v>
      </c>
      <c r="G98" s="29">
        <v>0.73</v>
      </c>
      <c r="H98" s="29">
        <v>0.73</v>
      </c>
      <c r="I98" s="29">
        <v>0.73</v>
      </c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57"/>
    </row>
    <row r="99" spans="1:43" ht="22.9" customHeight="1">
      <c r="A99" s="22"/>
      <c r="B99" s="28">
        <v>302</v>
      </c>
      <c r="C99" s="110" t="s">
        <v>196</v>
      </c>
      <c r="D99" s="28">
        <v>205004</v>
      </c>
      <c r="E99" s="77" t="s">
        <v>197</v>
      </c>
      <c r="F99" s="29">
        <v>1.84</v>
      </c>
      <c r="G99" s="29">
        <v>1.84</v>
      </c>
      <c r="H99" s="29">
        <v>1.84</v>
      </c>
      <c r="I99" s="29">
        <v>1.84</v>
      </c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57"/>
    </row>
    <row r="100" spans="1:43" ht="22.9" customHeight="1">
      <c r="A100" s="22"/>
      <c r="B100" s="28">
        <v>302</v>
      </c>
      <c r="C100" s="110" t="s">
        <v>124</v>
      </c>
      <c r="D100" s="28">
        <v>205004</v>
      </c>
      <c r="E100" s="77" t="s">
        <v>198</v>
      </c>
      <c r="F100" s="29">
        <v>2.54</v>
      </c>
      <c r="G100" s="29">
        <v>2.54</v>
      </c>
      <c r="H100" s="29">
        <v>2.54</v>
      </c>
      <c r="I100" s="29">
        <v>2.54</v>
      </c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57"/>
    </row>
    <row r="101" spans="1:43" ht="22.9" customHeight="1">
      <c r="A101" s="22"/>
      <c r="B101" s="28">
        <v>302</v>
      </c>
      <c r="C101" s="75">
        <v>11</v>
      </c>
      <c r="D101" s="28">
        <v>205004</v>
      </c>
      <c r="E101" s="77" t="s">
        <v>199</v>
      </c>
      <c r="F101" s="29">
        <v>14.69</v>
      </c>
      <c r="G101" s="29">
        <v>14.69</v>
      </c>
      <c r="H101" s="29">
        <v>14.69</v>
      </c>
      <c r="I101" s="29">
        <v>14.69</v>
      </c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57"/>
    </row>
    <row r="102" spans="1:43" ht="22.9" customHeight="1">
      <c r="A102" s="22"/>
      <c r="B102" s="28">
        <v>302</v>
      </c>
      <c r="C102" s="75">
        <v>17</v>
      </c>
      <c r="D102" s="28">
        <v>205004</v>
      </c>
      <c r="E102" s="77" t="s">
        <v>200</v>
      </c>
      <c r="F102" s="29">
        <v>0.36</v>
      </c>
      <c r="G102" s="29">
        <v>0.36</v>
      </c>
      <c r="H102" s="29">
        <v>0.36</v>
      </c>
      <c r="I102" s="29">
        <v>0.36</v>
      </c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57"/>
    </row>
    <row r="103" spans="1:43" ht="22.9" customHeight="1">
      <c r="A103" s="22"/>
      <c r="B103" s="28">
        <v>302</v>
      </c>
      <c r="C103" s="75">
        <v>28</v>
      </c>
      <c r="D103" s="28">
        <v>205004</v>
      </c>
      <c r="E103" s="77" t="s">
        <v>201</v>
      </c>
      <c r="F103" s="29">
        <v>5.14</v>
      </c>
      <c r="G103" s="29">
        <v>5.14</v>
      </c>
      <c r="H103" s="29">
        <v>5.14</v>
      </c>
      <c r="I103" s="29">
        <v>5.14</v>
      </c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57"/>
    </row>
    <row r="104" spans="1:43" ht="22.9" customHeight="1">
      <c r="A104" s="22"/>
      <c r="B104" s="28">
        <v>302</v>
      </c>
      <c r="C104" s="75">
        <v>29</v>
      </c>
      <c r="D104" s="28">
        <v>205004</v>
      </c>
      <c r="E104" s="77" t="s">
        <v>202</v>
      </c>
      <c r="F104" s="29">
        <v>2.85</v>
      </c>
      <c r="G104" s="29">
        <v>2.85</v>
      </c>
      <c r="H104" s="29">
        <v>2.85</v>
      </c>
      <c r="I104" s="29">
        <v>2.85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57"/>
    </row>
    <row r="105" spans="1:43" ht="22.9" customHeight="1">
      <c r="A105" s="22"/>
      <c r="B105" s="28">
        <v>302</v>
      </c>
      <c r="C105" s="75">
        <v>31</v>
      </c>
      <c r="D105" s="28">
        <v>205004</v>
      </c>
      <c r="E105" s="77" t="s">
        <v>203</v>
      </c>
      <c r="F105" s="29">
        <v>5.83</v>
      </c>
      <c r="G105" s="29">
        <v>5.83</v>
      </c>
      <c r="H105" s="29">
        <v>5.83</v>
      </c>
      <c r="I105" s="29">
        <v>5.83</v>
      </c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57"/>
    </row>
    <row r="106" spans="1:43" ht="22.9" customHeight="1">
      <c r="A106" s="22"/>
      <c r="B106" s="75">
        <v>302</v>
      </c>
      <c r="C106" s="75">
        <v>39</v>
      </c>
      <c r="D106" s="28">
        <v>205004</v>
      </c>
      <c r="E106" s="77" t="s">
        <v>204</v>
      </c>
      <c r="F106" s="29">
        <v>4.32</v>
      </c>
      <c r="G106" s="29">
        <v>4.32</v>
      </c>
      <c r="H106" s="29">
        <v>4.32</v>
      </c>
      <c r="I106" s="29">
        <v>4.32</v>
      </c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57"/>
    </row>
    <row r="107" spans="1:43" ht="22.9" customHeight="1">
      <c r="A107" s="22"/>
      <c r="B107" s="28">
        <v>302</v>
      </c>
      <c r="C107" s="75">
        <v>99</v>
      </c>
      <c r="D107" s="28">
        <v>205004</v>
      </c>
      <c r="E107" s="77" t="s">
        <v>205</v>
      </c>
      <c r="F107" s="29">
        <v>4.82</v>
      </c>
      <c r="G107" s="29">
        <v>4.82</v>
      </c>
      <c r="H107" s="29">
        <v>4.82</v>
      </c>
      <c r="I107" s="29">
        <v>4.82</v>
      </c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57"/>
    </row>
    <row r="108" spans="1:43" ht="22.9" customHeight="1">
      <c r="A108" s="22"/>
      <c r="B108" s="28">
        <v>303</v>
      </c>
      <c r="C108" s="28"/>
      <c r="D108" s="28">
        <v>205004</v>
      </c>
      <c r="E108" s="75" t="s">
        <v>206</v>
      </c>
      <c r="F108" s="29">
        <f t="shared" ref="F108:I108" si="12">SUM(F109:F110)</f>
        <v>10.029999999999999</v>
      </c>
      <c r="G108" s="29">
        <f t="shared" si="12"/>
        <v>10.029999999999999</v>
      </c>
      <c r="H108" s="29">
        <f t="shared" si="12"/>
        <v>10.029999999999999</v>
      </c>
      <c r="I108" s="29">
        <f t="shared" si="12"/>
        <v>10.029999999999999</v>
      </c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57"/>
    </row>
    <row r="109" spans="1:43" ht="22.9" customHeight="1">
      <c r="A109" s="22"/>
      <c r="B109" s="28">
        <v>303</v>
      </c>
      <c r="C109" s="110" t="s">
        <v>100</v>
      </c>
      <c r="D109" s="28">
        <v>205004</v>
      </c>
      <c r="E109" s="77" t="s">
        <v>208</v>
      </c>
      <c r="F109" s="29">
        <v>9.5500000000000007</v>
      </c>
      <c r="G109" s="29">
        <v>9.5500000000000007</v>
      </c>
      <c r="H109" s="29">
        <v>9.5500000000000007</v>
      </c>
      <c r="I109" s="29">
        <v>9.5500000000000007</v>
      </c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57"/>
    </row>
    <row r="110" spans="1:43" ht="22.9" customHeight="1">
      <c r="A110" s="22"/>
      <c r="B110" s="28">
        <v>303</v>
      </c>
      <c r="C110" s="110" t="s">
        <v>124</v>
      </c>
      <c r="D110" s="28">
        <v>205004</v>
      </c>
      <c r="E110" s="77" t="s">
        <v>209</v>
      </c>
      <c r="F110" s="29">
        <v>0.48</v>
      </c>
      <c r="G110" s="29">
        <v>0.48</v>
      </c>
      <c r="H110" s="29">
        <v>0.48</v>
      </c>
      <c r="I110" s="29">
        <v>0.48</v>
      </c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57"/>
    </row>
    <row r="111" spans="1:43" ht="22.9" customHeight="1">
      <c r="A111" s="22"/>
      <c r="B111" s="23"/>
      <c r="C111" s="23"/>
      <c r="D111" s="23"/>
      <c r="E111" s="23" t="s">
        <v>76</v>
      </c>
      <c r="F111" s="26">
        <f t="shared" ref="F111:I111" si="13">F112+F122+F133</f>
        <v>106.25</v>
      </c>
      <c r="G111" s="26">
        <f t="shared" si="13"/>
        <v>106.25</v>
      </c>
      <c r="H111" s="26">
        <f t="shared" si="13"/>
        <v>106.25</v>
      </c>
      <c r="I111" s="26">
        <f t="shared" si="13"/>
        <v>106.25</v>
      </c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57"/>
    </row>
    <row r="112" spans="1:43" ht="22.9" customHeight="1">
      <c r="A112" s="22"/>
      <c r="B112" s="28">
        <v>301</v>
      </c>
      <c r="C112" s="28"/>
      <c r="D112" s="28">
        <v>205005</v>
      </c>
      <c r="E112" s="75" t="s">
        <v>183</v>
      </c>
      <c r="F112" s="29">
        <f t="shared" ref="F112:I112" si="14">SUM(F113:F121)</f>
        <v>87.84</v>
      </c>
      <c r="G112" s="29">
        <f t="shared" si="14"/>
        <v>87.84</v>
      </c>
      <c r="H112" s="29">
        <f t="shared" si="14"/>
        <v>87.84</v>
      </c>
      <c r="I112" s="29">
        <f t="shared" si="14"/>
        <v>87.84</v>
      </c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57"/>
    </row>
    <row r="113" spans="1:43" ht="22.9" customHeight="1">
      <c r="A113" s="22"/>
      <c r="B113" s="28">
        <v>301</v>
      </c>
      <c r="C113" s="110" t="s">
        <v>92</v>
      </c>
      <c r="D113" s="28">
        <v>205005</v>
      </c>
      <c r="E113" s="77" t="s">
        <v>184</v>
      </c>
      <c r="F113" s="29">
        <v>20.52</v>
      </c>
      <c r="G113" s="29">
        <v>20.52</v>
      </c>
      <c r="H113" s="29">
        <v>20.52</v>
      </c>
      <c r="I113" s="29">
        <v>20.52</v>
      </c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57"/>
    </row>
    <row r="114" spans="1:43" ht="22.9" customHeight="1">
      <c r="A114" s="22"/>
      <c r="B114" s="28">
        <v>301</v>
      </c>
      <c r="C114" s="110" t="s">
        <v>100</v>
      </c>
      <c r="D114" s="28">
        <v>205005</v>
      </c>
      <c r="E114" s="77" t="s">
        <v>185</v>
      </c>
      <c r="F114" s="29">
        <v>2.59</v>
      </c>
      <c r="G114" s="29">
        <v>2.59</v>
      </c>
      <c r="H114" s="29">
        <v>2.59</v>
      </c>
      <c r="I114" s="29">
        <v>2.59</v>
      </c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57"/>
    </row>
    <row r="115" spans="1:43" ht="22.9" customHeight="1">
      <c r="A115" s="22"/>
      <c r="B115" s="28">
        <v>301</v>
      </c>
      <c r="C115" s="110" t="s">
        <v>124</v>
      </c>
      <c r="D115" s="28">
        <v>205005</v>
      </c>
      <c r="E115" s="77" t="s">
        <v>210</v>
      </c>
      <c r="F115" s="29">
        <v>36.299999999999997</v>
      </c>
      <c r="G115" s="29">
        <v>36.299999999999997</v>
      </c>
      <c r="H115" s="29">
        <v>36.299999999999997</v>
      </c>
      <c r="I115" s="29">
        <v>36.299999999999997</v>
      </c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57"/>
    </row>
    <row r="116" spans="1:43" ht="22.9" customHeight="1">
      <c r="A116" s="22"/>
      <c r="B116" s="28">
        <v>301</v>
      </c>
      <c r="C116" s="110" t="s">
        <v>122</v>
      </c>
      <c r="D116" s="28">
        <v>205005</v>
      </c>
      <c r="E116" s="77" t="s">
        <v>187</v>
      </c>
      <c r="F116" s="29">
        <v>6.61</v>
      </c>
      <c r="G116" s="29">
        <v>6.61</v>
      </c>
      <c r="H116" s="29">
        <v>6.61</v>
      </c>
      <c r="I116" s="29">
        <v>6.61</v>
      </c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57"/>
    </row>
    <row r="117" spans="1:43" ht="22.9" customHeight="1">
      <c r="A117" s="22"/>
      <c r="B117" s="28">
        <v>301</v>
      </c>
      <c r="C117" s="75">
        <v>10</v>
      </c>
      <c r="D117" s="28">
        <v>205005</v>
      </c>
      <c r="E117" s="77" t="s">
        <v>188</v>
      </c>
      <c r="F117" s="29">
        <v>5.18</v>
      </c>
      <c r="G117" s="29">
        <v>5.18</v>
      </c>
      <c r="H117" s="29">
        <v>5.18</v>
      </c>
      <c r="I117" s="29">
        <v>5.18</v>
      </c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57"/>
    </row>
    <row r="118" spans="1:43" ht="22.9" customHeight="1">
      <c r="A118" s="22"/>
      <c r="B118" s="28">
        <v>301</v>
      </c>
      <c r="C118" s="75">
        <v>11</v>
      </c>
      <c r="D118" s="28">
        <v>205005</v>
      </c>
      <c r="E118" s="77" t="s">
        <v>189</v>
      </c>
      <c r="F118" s="29">
        <v>4.83</v>
      </c>
      <c r="G118" s="29">
        <v>4.83</v>
      </c>
      <c r="H118" s="29">
        <v>4.83</v>
      </c>
      <c r="I118" s="29">
        <v>4.83</v>
      </c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57"/>
    </row>
    <row r="119" spans="1:43" ht="22.9" customHeight="1">
      <c r="A119" s="22"/>
      <c r="B119" s="28">
        <v>301</v>
      </c>
      <c r="C119" s="75">
        <v>12</v>
      </c>
      <c r="D119" s="28">
        <v>205005</v>
      </c>
      <c r="E119" s="77" t="s">
        <v>190</v>
      </c>
      <c r="F119" s="29">
        <v>0.83</v>
      </c>
      <c r="G119" s="29">
        <v>0.83</v>
      </c>
      <c r="H119" s="29">
        <v>0.83</v>
      </c>
      <c r="I119" s="29">
        <v>0.83</v>
      </c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57"/>
    </row>
    <row r="120" spans="1:43" ht="22.9" customHeight="1">
      <c r="A120" s="22"/>
      <c r="B120" s="28">
        <v>301</v>
      </c>
      <c r="C120" s="75">
        <v>13</v>
      </c>
      <c r="D120" s="28">
        <v>205005</v>
      </c>
      <c r="E120" s="77" t="s">
        <v>191</v>
      </c>
      <c r="F120" s="29">
        <v>8.3800000000000008</v>
      </c>
      <c r="G120" s="29">
        <v>8.3800000000000008</v>
      </c>
      <c r="H120" s="29">
        <v>8.3800000000000008</v>
      </c>
      <c r="I120" s="29">
        <v>8.3800000000000008</v>
      </c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57"/>
    </row>
    <row r="121" spans="1:43" ht="22.9" customHeight="1">
      <c r="A121" s="22"/>
      <c r="B121" s="28">
        <v>301</v>
      </c>
      <c r="C121" s="75">
        <v>99</v>
      </c>
      <c r="D121" s="28">
        <v>205005</v>
      </c>
      <c r="E121" s="77" t="s">
        <v>192</v>
      </c>
      <c r="F121" s="29">
        <v>2.6</v>
      </c>
      <c r="G121" s="29">
        <v>2.6</v>
      </c>
      <c r="H121" s="29">
        <v>2.6</v>
      </c>
      <c r="I121" s="29">
        <v>2.6</v>
      </c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57"/>
    </row>
    <row r="122" spans="1:43" ht="22.9" customHeight="1">
      <c r="A122" s="22"/>
      <c r="B122" s="28">
        <v>302</v>
      </c>
      <c r="C122" s="28"/>
      <c r="D122" s="28">
        <v>205005</v>
      </c>
      <c r="E122" s="75" t="s">
        <v>193</v>
      </c>
      <c r="F122" s="29">
        <f t="shared" ref="F122:I122" si="15">SUM(F123:F132)</f>
        <v>10.36</v>
      </c>
      <c r="G122" s="29">
        <f t="shared" si="15"/>
        <v>10.36</v>
      </c>
      <c r="H122" s="29">
        <f t="shared" si="15"/>
        <v>10.36</v>
      </c>
      <c r="I122" s="29">
        <f t="shared" si="15"/>
        <v>10.36</v>
      </c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57"/>
    </row>
    <row r="123" spans="1:43" ht="22.9" customHeight="1">
      <c r="A123" s="22"/>
      <c r="B123" s="28">
        <v>302</v>
      </c>
      <c r="C123" s="110" t="s">
        <v>92</v>
      </c>
      <c r="D123" s="28">
        <v>205005</v>
      </c>
      <c r="E123" s="77" t="s">
        <v>194</v>
      </c>
      <c r="F123" s="29">
        <v>0.77</v>
      </c>
      <c r="G123" s="29">
        <v>0.77</v>
      </c>
      <c r="H123" s="29">
        <v>0.77</v>
      </c>
      <c r="I123" s="29">
        <v>0.77</v>
      </c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57"/>
    </row>
    <row r="124" spans="1:43" ht="22.9" customHeight="1">
      <c r="A124" s="22"/>
      <c r="B124" s="28">
        <v>302</v>
      </c>
      <c r="C124" s="110" t="s">
        <v>96</v>
      </c>
      <c r="D124" s="28">
        <v>205005</v>
      </c>
      <c r="E124" s="77" t="s">
        <v>195</v>
      </c>
      <c r="F124" s="29">
        <v>0.15</v>
      </c>
      <c r="G124" s="29">
        <v>0.15</v>
      </c>
      <c r="H124" s="29">
        <v>0.15</v>
      </c>
      <c r="I124" s="29">
        <v>0.15</v>
      </c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57"/>
    </row>
    <row r="125" spans="1:43" ht="22.9" customHeight="1">
      <c r="A125" s="22"/>
      <c r="B125" s="28">
        <v>302</v>
      </c>
      <c r="C125" s="110" t="s">
        <v>196</v>
      </c>
      <c r="D125" s="28">
        <v>205005</v>
      </c>
      <c r="E125" s="77" t="s">
        <v>197</v>
      </c>
      <c r="F125" s="29">
        <v>0.38</v>
      </c>
      <c r="G125" s="29">
        <v>0.38</v>
      </c>
      <c r="H125" s="29">
        <v>0.38</v>
      </c>
      <c r="I125" s="29">
        <v>0.38</v>
      </c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57"/>
    </row>
    <row r="126" spans="1:43" ht="22.9" customHeight="1">
      <c r="A126" s="22"/>
      <c r="B126" s="28">
        <v>302</v>
      </c>
      <c r="C126" s="110" t="s">
        <v>124</v>
      </c>
      <c r="D126" s="28">
        <v>205005</v>
      </c>
      <c r="E126" s="77" t="s">
        <v>198</v>
      </c>
      <c r="F126" s="29">
        <v>0.26</v>
      </c>
      <c r="G126" s="29">
        <v>0.26</v>
      </c>
      <c r="H126" s="29">
        <v>0.26</v>
      </c>
      <c r="I126" s="29">
        <v>0.26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57"/>
    </row>
    <row r="127" spans="1:43" ht="22.9" customHeight="1">
      <c r="A127" s="22"/>
      <c r="B127" s="28">
        <v>302</v>
      </c>
      <c r="C127" s="75">
        <v>11</v>
      </c>
      <c r="D127" s="28">
        <v>205005</v>
      </c>
      <c r="E127" s="77" t="s">
        <v>199</v>
      </c>
      <c r="F127" s="29">
        <v>3.05</v>
      </c>
      <c r="G127" s="29">
        <v>3.05</v>
      </c>
      <c r="H127" s="29">
        <v>3.05</v>
      </c>
      <c r="I127" s="29">
        <v>3.05</v>
      </c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57"/>
    </row>
    <row r="128" spans="1:43" ht="22.9" customHeight="1">
      <c r="A128" s="22"/>
      <c r="B128" s="28">
        <v>302</v>
      </c>
      <c r="C128" s="75">
        <v>17</v>
      </c>
      <c r="D128" s="28">
        <v>205005</v>
      </c>
      <c r="E128" s="77" t="s">
        <v>200</v>
      </c>
      <c r="F128" s="29">
        <v>0.09</v>
      </c>
      <c r="G128" s="29">
        <v>0.09</v>
      </c>
      <c r="H128" s="29">
        <v>0.09</v>
      </c>
      <c r="I128" s="29">
        <v>0.09</v>
      </c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57"/>
    </row>
    <row r="129" spans="1:43" ht="22.9" customHeight="1">
      <c r="A129" s="22"/>
      <c r="B129" s="28">
        <v>302</v>
      </c>
      <c r="C129" s="75">
        <v>28</v>
      </c>
      <c r="D129" s="28">
        <v>205005</v>
      </c>
      <c r="E129" s="77" t="s">
        <v>201</v>
      </c>
      <c r="F129" s="29">
        <v>1.19</v>
      </c>
      <c r="G129" s="29">
        <v>1.19</v>
      </c>
      <c r="H129" s="29">
        <v>1.19</v>
      </c>
      <c r="I129" s="29">
        <v>1.19</v>
      </c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57"/>
    </row>
    <row r="130" spans="1:43" ht="22.9" customHeight="1">
      <c r="A130" s="22"/>
      <c r="B130" s="28">
        <v>302</v>
      </c>
      <c r="C130" s="75">
        <v>29</v>
      </c>
      <c r="D130" s="28">
        <v>205005</v>
      </c>
      <c r="E130" s="77" t="s">
        <v>202</v>
      </c>
      <c r="F130" s="29">
        <v>1.07</v>
      </c>
      <c r="G130" s="29">
        <v>1.07</v>
      </c>
      <c r="H130" s="29">
        <v>1.07</v>
      </c>
      <c r="I130" s="29">
        <v>1.07</v>
      </c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57"/>
    </row>
    <row r="131" spans="1:43" ht="22.9" customHeight="1">
      <c r="A131" s="22"/>
      <c r="B131" s="28">
        <v>302</v>
      </c>
      <c r="C131" s="75">
        <v>31</v>
      </c>
      <c r="D131" s="28">
        <v>205005</v>
      </c>
      <c r="E131" s="77" t="s">
        <v>203</v>
      </c>
      <c r="F131" s="29">
        <v>1.62</v>
      </c>
      <c r="G131" s="29">
        <v>1.62</v>
      </c>
      <c r="H131" s="29">
        <v>1.62</v>
      </c>
      <c r="I131" s="29">
        <v>1.62</v>
      </c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57"/>
    </row>
    <row r="132" spans="1:43" ht="22.9" customHeight="1">
      <c r="A132" s="22"/>
      <c r="B132" s="28">
        <v>302</v>
      </c>
      <c r="C132" s="75">
        <v>99</v>
      </c>
      <c r="D132" s="28">
        <v>205005</v>
      </c>
      <c r="E132" s="77" t="s">
        <v>205</v>
      </c>
      <c r="F132" s="29">
        <v>1.78</v>
      </c>
      <c r="G132" s="29">
        <v>1.78</v>
      </c>
      <c r="H132" s="29">
        <v>1.78</v>
      </c>
      <c r="I132" s="29">
        <v>1.78</v>
      </c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57"/>
    </row>
    <row r="133" spans="1:43" ht="22.9" customHeight="1">
      <c r="A133" s="22"/>
      <c r="B133" s="28">
        <v>303</v>
      </c>
      <c r="C133" s="28"/>
      <c r="D133" s="28">
        <v>205005</v>
      </c>
      <c r="E133" s="75" t="s">
        <v>206</v>
      </c>
      <c r="F133" s="29">
        <f t="shared" ref="F133:I133" si="16">SUM(F134:F135)</f>
        <v>8.0500000000000007</v>
      </c>
      <c r="G133" s="29">
        <f t="shared" si="16"/>
        <v>8.0500000000000007</v>
      </c>
      <c r="H133" s="29">
        <f t="shared" si="16"/>
        <v>8.0500000000000007</v>
      </c>
      <c r="I133" s="29">
        <f t="shared" si="16"/>
        <v>8.0500000000000007</v>
      </c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57"/>
    </row>
    <row r="134" spans="1:43" ht="22.9" customHeight="1">
      <c r="A134" s="22"/>
      <c r="B134" s="28">
        <v>303</v>
      </c>
      <c r="C134" s="110" t="s">
        <v>100</v>
      </c>
      <c r="D134" s="28">
        <v>205005</v>
      </c>
      <c r="E134" s="77" t="s">
        <v>208</v>
      </c>
      <c r="F134" s="29">
        <v>7.73</v>
      </c>
      <c r="G134" s="29">
        <v>7.73</v>
      </c>
      <c r="H134" s="29">
        <v>7.73</v>
      </c>
      <c r="I134" s="29">
        <v>7.73</v>
      </c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57"/>
    </row>
    <row r="135" spans="1:43" ht="22.9" customHeight="1">
      <c r="A135" s="22"/>
      <c r="B135" s="28">
        <v>303</v>
      </c>
      <c r="C135" s="110" t="s">
        <v>124</v>
      </c>
      <c r="D135" s="28">
        <v>205005</v>
      </c>
      <c r="E135" s="77" t="s">
        <v>209</v>
      </c>
      <c r="F135" s="29">
        <v>0.32</v>
      </c>
      <c r="G135" s="29">
        <v>0.32</v>
      </c>
      <c r="H135" s="29">
        <v>0.32</v>
      </c>
      <c r="I135" s="29">
        <v>0.32</v>
      </c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57"/>
    </row>
    <row r="136" spans="1:43" ht="22.9" customHeight="1">
      <c r="A136" s="22"/>
      <c r="B136" s="23"/>
      <c r="C136" s="23"/>
      <c r="D136" s="23"/>
      <c r="E136" s="23" t="s">
        <v>117</v>
      </c>
      <c r="F136" s="26">
        <f t="shared" ref="F136:I136" si="17">F137+F146+F158</f>
        <v>504.04</v>
      </c>
      <c r="G136" s="26">
        <f t="shared" si="17"/>
        <v>504.04</v>
      </c>
      <c r="H136" s="26">
        <f t="shared" si="17"/>
        <v>504.04</v>
      </c>
      <c r="I136" s="26">
        <f t="shared" si="17"/>
        <v>504.04</v>
      </c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57"/>
    </row>
    <row r="137" spans="1:43" ht="22.9" customHeight="1">
      <c r="A137" s="22"/>
      <c r="B137" s="75">
        <v>301</v>
      </c>
      <c r="C137" s="75"/>
      <c r="D137" s="28">
        <v>205006</v>
      </c>
      <c r="E137" s="75" t="s">
        <v>183</v>
      </c>
      <c r="F137" s="29">
        <f t="shared" ref="F137:I137" si="18">SUM(F138:F145)</f>
        <v>434.98</v>
      </c>
      <c r="G137" s="29">
        <f t="shared" si="18"/>
        <v>434.98</v>
      </c>
      <c r="H137" s="29">
        <f t="shared" si="18"/>
        <v>434.98</v>
      </c>
      <c r="I137" s="29">
        <f t="shared" si="18"/>
        <v>434.98</v>
      </c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57"/>
    </row>
    <row r="138" spans="1:43" ht="22.9" customHeight="1">
      <c r="A138" s="22"/>
      <c r="B138" s="75">
        <v>301</v>
      </c>
      <c r="C138" s="110" t="s">
        <v>92</v>
      </c>
      <c r="D138" s="28">
        <v>205006</v>
      </c>
      <c r="E138" s="77" t="s">
        <v>184</v>
      </c>
      <c r="F138" s="29">
        <v>101.86</v>
      </c>
      <c r="G138" s="29">
        <v>101.86</v>
      </c>
      <c r="H138" s="29">
        <v>101.86</v>
      </c>
      <c r="I138" s="29">
        <v>101.86</v>
      </c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57"/>
    </row>
    <row r="139" spans="1:43" ht="22.9" customHeight="1">
      <c r="A139" s="22"/>
      <c r="B139" s="75">
        <v>301</v>
      </c>
      <c r="C139" s="110" t="s">
        <v>100</v>
      </c>
      <c r="D139" s="28">
        <v>205006</v>
      </c>
      <c r="E139" s="77" t="s">
        <v>185</v>
      </c>
      <c r="F139" s="29">
        <v>187.24</v>
      </c>
      <c r="G139" s="29">
        <v>187.24</v>
      </c>
      <c r="H139" s="29">
        <v>187.24</v>
      </c>
      <c r="I139" s="29">
        <v>187.24</v>
      </c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57"/>
    </row>
    <row r="140" spans="1:43" ht="22.9" customHeight="1">
      <c r="A140" s="22"/>
      <c r="B140" s="75">
        <v>301</v>
      </c>
      <c r="C140" s="110" t="s">
        <v>115</v>
      </c>
      <c r="D140" s="28">
        <v>205006</v>
      </c>
      <c r="E140" s="77" t="s">
        <v>186</v>
      </c>
      <c r="F140" s="29">
        <v>8.2100000000000009</v>
      </c>
      <c r="G140" s="29">
        <v>8.2100000000000009</v>
      </c>
      <c r="H140" s="29">
        <v>8.2100000000000009</v>
      </c>
      <c r="I140" s="29">
        <v>8.2100000000000009</v>
      </c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57"/>
    </row>
    <row r="141" spans="1:43" ht="22.9" customHeight="1">
      <c r="A141" s="22"/>
      <c r="B141" s="75">
        <v>301</v>
      </c>
      <c r="C141" s="110" t="s">
        <v>122</v>
      </c>
      <c r="D141" s="28">
        <v>205006</v>
      </c>
      <c r="E141" s="77" t="s">
        <v>187</v>
      </c>
      <c r="F141" s="29">
        <v>32.880000000000003</v>
      </c>
      <c r="G141" s="29">
        <v>32.880000000000003</v>
      </c>
      <c r="H141" s="29">
        <v>32.880000000000003</v>
      </c>
      <c r="I141" s="29">
        <v>32.880000000000003</v>
      </c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57"/>
    </row>
    <row r="142" spans="1:43" ht="22.9" customHeight="1">
      <c r="A142" s="22"/>
      <c r="B142" s="75">
        <v>301</v>
      </c>
      <c r="C142" s="75">
        <v>10</v>
      </c>
      <c r="D142" s="28">
        <v>205006</v>
      </c>
      <c r="E142" s="77" t="s">
        <v>188</v>
      </c>
      <c r="F142" s="29">
        <v>28.24</v>
      </c>
      <c r="G142" s="29">
        <v>28.24</v>
      </c>
      <c r="H142" s="29">
        <v>28.24</v>
      </c>
      <c r="I142" s="29">
        <v>28.24</v>
      </c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57"/>
    </row>
    <row r="143" spans="1:43" ht="22.9" customHeight="1">
      <c r="A143" s="22"/>
      <c r="B143" s="75">
        <v>301</v>
      </c>
      <c r="C143" s="75">
        <v>11</v>
      </c>
      <c r="D143" s="28">
        <v>205006</v>
      </c>
      <c r="E143" s="77" t="s">
        <v>189</v>
      </c>
      <c r="F143" s="29">
        <v>17.97</v>
      </c>
      <c r="G143" s="29">
        <v>17.97</v>
      </c>
      <c r="H143" s="29">
        <v>17.97</v>
      </c>
      <c r="I143" s="29">
        <v>17.97</v>
      </c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57"/>
    </row>
    <row r="144" spans="1:43" ht="22.9" customHeight="1">
      <c r="A144" s="22"/>
      <c r="B144" s="75">
        <v>301</v>
      </c>
      <c r="C144" s="75">
        <v>13</v>
      </c>
      <c r="D144" s="28">
        <v>205006</v>
      </c>
      <c r="E144" s="77" t="s">
        <v>191</v>
      </c>
      <c r="F144" s="29">
        <v>45.58</v>
      </c>
      <c r="G144" s="29">
        <v>45.58</v>
      </c>
      <c r="H144" s="29">
        <v>45.58</v>
      </c>
      <c r="I144" s="29">
        <v>45.58</v>
      </c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57"/>
    </row>
    <row r="145" spans="1:43" ht="22.9" customHeight="1">
      <c r="A145" s="22"/>
      <c r="B145" s="75">
        <v>301</v>
      </c>
      <c r="C145" s="75">
        <v>99</v>
      </c>
      <c r="D145" s="28">
        <v>205006</v>
      </c>
      <c r="E145" s="77" t="s">
        <v>192</v>
      </c>
      <c r="F145" s="29">
        <v>13</v>
      </c>
      <c r="G145" s="29">
        <v>13</v>
      </c>
      <c r="H145" s="29">
        <v>13</v>
      </c>
      <c r="I145" s="29">
        <v>13</v>
      </c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57"/>
    </row>
    <row r="146" spans="1:43" ht="22.9" customHeight="1">
      <c r="A146" s="22"/>
      <c r="B146" s="75">
        <v>302</v>
      </c>
      <c r="C146" s="75"/>
      <c r="D146" s="28">
        <v>205006</v>
      </c>
      <c r="E146" s="75" t="s">
        <v>193</v>
      </c>
      <c r="F146" s="29">
        <f t="shared" ref="F146:I146" si="19">SUM(F147:F157)</f>
        <v>63.29</v>
      </c>
      <c r="G146" s="29">
        <f t="shared" si="19"/>
        <v>63.29</v>
      </c>
      <c r="H146" s="29">
        <f t="shared" si="19"/>
        <v>63.29</v>
      </c>
      <c r="I146" s="29">
        <f t="shared" si="19"/>
        <v>63.29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57"/>
    </row>
    <row r="147" spans="1:43" ht="22.9" customHeight="1">
      <c r="A147" s="22"/>
      <c r="B147" s="75">
        <v>302</v>
      </c>
      <c r="C147" s="110" t="s">
        <v>92</v>
      </c>
      <c r="D147" s="28">
        <v>205006</v>
      </c>
      <c r="E147" s="77" t="s">
        <v>194</v>
      </c>
      <c r="F147" s="29">
        <v>3.82</v>
      </c>
      <c r="G147" s="29">
        <v>3.82</v>
      </c>
      <c r="H147" s="29">
        <v>3.82</v>
      </c>
      <c r="I147" s="29">
        <v>3.82</v>
      </c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57"/>
    </row>
    <row r="148" spans="1:43" ht="22.9" customHeight="1">
      <c r="A148" s="22"/>
      <c r="B148" s="75">
        <v>302</v>
      </c>
      <c r="C148" s="110" t="s">
        <v>96</v>
      </c>
      <c r="D148" s="28">
        <v>205006</v>
      </c>
      <c r="E148" s="77" t="s">
        <v>195</v>
      </c>
      <c r="F148" s="29">
        <v>0.77</v>
      </c>
      <c r="G148" s="29">
        <v>0.77</v>
      </c>
      <c r="H148" s="29">
        <v>0.77</v>
      </c>
      <c r="I148" s="29">
        <v>0.77</v>
      </c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57"/>
    </row>
    <row r="149" spans="1:43" ht="22.9" customHeight="1">
      <c r="A149" s="22"/>
      <c r="B149" s="75">
        <v>302</v>
      </c>
      <c r="C149" s="110" t="s">
        <v>196</v>
      </c>
      <c r="D149" s="28">
        <v>205006</v>
      </c>
      <c r="E149" s="77" t="s">
        <v>197</v>
      </c>
      <c r="F149" s="29">
        <v>1.91</v>
      </c>
      <c r="G149" s="29">
        <v>1.91</v>
      </c>
      <c r="H149" s="29">
        <v>1.91</v>
      </c>
      <c r="I149" s="29">
        <v>1.91</v>
      </c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57"/>
    </row>
    <row r="150" spans="1:43" ht="22.9" customHeight="1">
      <c r="A150" s="22"/>
      <c r="B150" s="75">
        <v>302</v>
      </c>
      <c r="C150" s="110" t="s">
        <v>124</v>
      </c>
      <c r="D150" s="28">
        <v>205006</v>
      </c>
      <c r="E150" s="77" t="s">
        <v>198</v>
      </c>
      <c r="F150" s="29">
        <v>0.65</v>
      </c>
      <c r="G150" s="29">
        <v>0.65</v>
      </c>
      <c r="H150" s="29">
        <v>0.65</v>
      </c>
      <c r="I150" s="29">
        <v>0.65</v>
      </c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57"/>
    </row>
    <row r="151" spans="1:43" ht="22.9" customHeight="1">
      <c r="A151" s="22"/>
      <c r="B151" s="75">
        <v>302</v>
      </c>
      <c r="C151" s="75">
        <v>11</v>
      </c>
      <c r="D151" s="28">
        <v>205006</v>
      </c>
      <c r="E151" s="77" t="s">
        <v>199</v>
      </c>
      <c r="F151" s="29">
        <v>15.3</v>
      </c>
      <c r="G151" s="29">
        <v>15.3</v>
      </c>
      <c r="H151" s="29">
        <v>15.3</v>
      </c>
      <c r="I151" s="29">
        <v>15.3</v>
      </c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57"/>
    </row>
    <row r="152" spans="1:43" ht="22.9" customHeight="1">
      <c r="A152" s="22"/>
      <c r="B152" s="75">
        <v>302</v>
      </c>
      <c r="C152" s="75">
        <v>17</v>
      </c>
      <c r="D152" s="28">
        <v>205006</v>
      </c>
      <c r="E152" s="77" t="s">
        <v>200</v>
      </c>
      <c r="F152" s="29">
        <v>0.41</v>
      </c>
      <c r="G152" s="29">
        <v>0.41</v>
      </c>
      <c r="H152" s="29">
        <v>0.41</v>
      </c>
      <c r="I152" s="29">
        <v>0.41</v>
      </c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57"/>
    </row>
    <row r="153" spans="1:43" ht="22.9" customHeight="1">
      <c r="A153" s="22"/>
      <c r="B153" s="75">
        <v>302</v>
      </c>
      <c r="C153" s="75">
        <v>28</v>
      </c>
      <c r="D153" s="28">
        <v>205006</v>
      </c>
      <c r="E153" s="77" t="s">
        <v>201</v>
      </c>
      <c r="F153" s="29">
        <v>5.95</v>
      </c>
      <c r="G153" s="29">
        <v>5.95</v>
      </c>
      <c r="H153" s="29">
        <v>5.95</v>
      </c>
      <c r="I153" s="29">
        <v>5.95</v>
      </c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57"/>
    </row>
    <row r="154" spans="1:43" ht="22.9" customHeight="1">
      <c r="A154" s="22"/>
      <c r="B154" s="75">
        <v>302</v>
      </c>
      <c r="C154" s="75">
        <v>29</v>
      </c>
      <c r="D154" s="28">
        <v>205006</v>
      </c>
      <c r="E154" s="77" t="s">
        <v>202</v>
      </c>
      <c r="F154" s="29">
        <v>3.42</v>
      </c>
      <c r="G154" s="29">
        <v>3.42</v>
      </c>
      <c r="H154" s="29">
        <v>3.42</v>
      </c>
      <c r="I154" s="29">
        <v>3.42</v>
      </c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57"/>
    </row>
    <row r="155" spans="1:43" ht="22.9" customHeight="1">
      <c r="A155" s="22"/>
      <c r="B155" s="75">
        <v>302</v>
      </c>
      <c r="C155" s="75">
        <v>31</v>
      </c>
      <c r="D155" s="28">
        <v>205006</v>
      </c>
      <c r="E155" s="77" t="s">
        <v>203</v>
      </c>
      <c r="F155" s="29">
        <v>4.21</v>
      </c>
      <c r="G155" s="29">
        <v>4.21</v>
      </c>
      <c r="H155" s="29">
        <v>4.21</v>
      </c>
      <c r="I155" s="29">
        <v>4.21</v>
      </c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57"/>
    </row>
    <row r="156" spans="1:43" ht="22.9" customHeight="1">
      <c r="A156" s="22"/>
      <c r="B156" s="75">
        <v>302</v>
      </c>
      <c r="C156" s="75">
        <v>39</v>
      </c>
      <c r="D156" s="28">
        <v>205006</v>
      </c>
      <c r="E156" s="77" t="s">
        <v>204</v>
      </c>
      <c r="F156" s="29">
        <v>22.2</v>
      </c>
      <c r="G156" s="29">
        <v>22.2</v>
      </c>
      <c r="H156" s="29">
        <v>22.2</v>
      </c>
      <c r="I156" s="29">
        <v>22.2</v>
      </c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57"/>
    </row>
    <row r="157" spans="1:43" ht="22.9" customHeight="1">
      <c r="A157" s="22"/>
      <c r="B157" s="75">
        <v>302</v>
      </c>
      <c r="C157" s="75">
        <v>99</v>
      </c>
      <c r="D157" s="28">
        <v>205006</v>
      </c>
      <c r="E157" s="77" t="s">
        <v>205</v>
      </c>
      <c r="F157" s="29">
        <v>4.6500000000000004</v>
      </c>
      <c r="G157" s="29">
        <v>4.6500000000000004</v>
      </c>
      <c r="H157" s="29">
        <v>4.6500000000000004</v>
      </c>
      <c r="I157" s="29">
        <v>4.6500000000000004</v>
      </c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57"/>
    </row>
    <row r="158" spans="1:43" ht="22.9" customHeight="1">
      <c r="A158" s="22"/>
      <c r="B158" s="75">
        <v>303</v>
      </c>
      <c r="C158" s="75"/>
      <c r="D158" s="28">
        <v>205006</v>
      </c>
      <c r="E158" s="75" t="s">
        <v>206</v>
      </c>
      <c r="F158" s="29">
        <f t="shared" ref="F158:I158" si="20">SUM(F159:F160)</f>
        <v>5.77</v>
      </c>
      <c r="G158" s="29">
        <f t="shared" si="20"/>
        <v>5.77</v>
      </c>
      <c r="H158" s="29">
        <f t="shared" si="20"/>
        <v>5.77</v>
      </c>
      <c r="I158" s="29">
        <f t="shared" si="20"/>
        <v>5.77</v>
      </c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57"/>
    </row>
    <row r="159" spans="1:43" ht="22.9" customHeight="1">
      <c r="A159" s="22"/>
      <c r="B159" s="75">
        <v>303</v>
      </c>
      <c r="C159" s="110" t="s">
        <v>100</v>
      </c>
      <c r="D159" s="28">
        <v>205006</v>
      </c>
      <c r="E159" s="77" t="s">
        <v>208</v>
      </c>
      <c r="F159" s="29">
        <v>5.45</v>
      </c>
      <c r="G159" s="29">
        <v>5.45</v>
      </c>
      <c r="H159" s="29">
        <v>5.45</v>
      </c>
      <c r="I159" s="29">
        <v>5.45</v>
      </c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57"/>
    </row>
    <row r="160" spans="1:43" ht="22.9" customHeight="1">
      <c r="A160" s="22"/>
      <c r="B160" s="75">
        <v>303</v>
      </c>
      <c r="C160" s="110" t="s">
        <v>124</v>
      </c>
      <c r="D160" s="28">
        <v>205006</v>
      </c>
      <c r="E160" s="77" t="s">
        <v>209</v>
      </c>
      <c r="F160" s="29">
        <v>0.32</v>
      </c>
      <c r="G160" s="29">
        <v>0.32</v>
      </c>
      <c r="H160" s="29">
        <v>0.32</v>
      </c>
      <c r="I160" s="29">
        <v>0.32</v>
      </c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57"/>
    </row>
    <row r="161" spans="1:43" ht="22.9" customHeight="1">
      <c r="A161" s="22"/>
      <c r="B161" s="23"/>
      <c r="C161" s="23"/>
      <c r="D161" s="23"/>
      <c r="E161" s="23" t="s">
        <v>78</v>
      </c>
      <c r="F161" s="26">
        <f t="shared" ref="F161:I161" si="21">F162+F172+F182</f>
        <v>256.41000000000003</v>
      </c>
      <c r="G161" s="26">
        <f t="shared" si="21"/>
        <v>256.41000000000003</v>
      </c>
      <c r="H161" s="26">
        <f t="shared" si="21"/>
        <v>256.41000000000003</v>
      </c>
      <c r="I161" s="26">
        <f t="shared" si="21"/>
        <v>256.41000000000003</v>
      </c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57"/>
    </row>
    <row r="162" spans="1:43" ht="22.9" customHeight="1">
      <c r="A162" s="22"/>
      <c r="B162" s="28">
        <v>301</v>
      </c>
      <c r="C162" s="28"/>
      <c r="D162" s="28">
        <v>205007</v>
      </c>
      <c r="E162" s="75" t="s">
        <v>183</v>
      </c>
      <c r="F162" s="29">
        <f t="shared" ref="F162:I162" si="22">SUM(F163:F171)</f>
        <v>171.87</v>
      </c>
      <c r="G162" s="29">
        <f t="shared" si="22"/>
        <v>171.87</v>
      </c>
      <c r="H162" s="29">
        <f t="shared" si="22"/>
        <v>171.87</v>
      </c>
      <c r="I162" s="29">
        <f t="shared" si="22"/>
        <v>171.87</v>
      </c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57"/>
    </row>
    <row r="163" spans="1:43" ht="22.9" customHeight="1">
      <c r="A163" s="22"/>
      <c r="B163" s="28">
        <v>301</v>
      </c>
      <c r="C163" s="110" t="s">
        <v>92</v>
      </c>
      <c r="D163" s="28">
        <v>205007</v>
      </c>
      <c r="E163" s="77" t="s">
        <v>184</v>
      </c>
      <c r="F163" s="29">
        <v>40.25</v>
      </c>
      <c r="G163" s="29">
        <v>40.25</v>
      </c>
      <c r="H163" s="29">
        <v>40.25</v>
      </c>
      <c r="I163" s="29">
        <v>40.25</v>
      </c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57"/>
    </row>
    <row r="164" spans="1:43" ht="22.9" customHeight="1">
      <c r="A164" s="22"/>
      <c r="B164" s="28">
        <v>301</v>
      </c>
      <c r="C164" s="110" t="s">
        <v>100</v>
      </c>
      <c r="D164" s="28">
        <v>205007</v>
      </c>
      <c r="E164" s="77" t="s">
        <v>185</v>
      </c>
      <c r="F164" s="29">
        <v>4.58</v>
      </c>
      <c r="G164" s="29">
        <v>4.58</v>
      </c>
      <c r="H164" s="29">
        <v>4.58</v>
      </c>
      <c r="I164" s="29">
        <v>4.58</v>
      </c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57"/>
    </row>
    <row r="165" spans="1:43" ht="22.9" customHeight="1">
      <c r="A165" s="22"/>
      <c r="B165" s="28">
        <v>301</v>
      </c>
      <c r="C165" s="110" t="s">
        <v>124</v>
      </c>
      <c r="D165" s="28">
        <v>205007</v>
      </c>
      <c r="E165" s="77" t="s">
        <v>210</v>
      </c>
      <c r="F165" s="29">
        <v>64.239999999999995</v>
      </c>
      <c r="G165" s="29">
        <v>64.239999999999995</v>
      </c>
      <c r="H165" s="29">
        <v>64.239999999999995</v>
      </c>
      <c r="I165" s="29">
        <v>64.239999999999995</v>
      </c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57"/>
    </row>
    <row r="166" spans="1:43" ht="22.9" customHeight="1">
      <c r="A166" s="22"/>
      <c r="B166" s="28">
        <v>301</v>
      </c>
      <c r="C166" s="110" t="s">
        <v>122</v>
      </c>
      <c r="D166" s="28">
        <v>205007</v>
      </c>
      <c r="E166" s="77" t="s">
        <v>187</v>
      </c>
      <c r="F166" s="29">
        <v>12.24</v>
      </c>
      <c r="G166" s="29">
        <v>12.24</v>
      </c>
      <c r="H166" s="29">
        <v>12.24</v>
      </c>
      <c r="I166" s="29">
        <v>12.24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57"/>
    </row>
    <row r="167" spans="1:43" ht="22.9" customHeight="1">
      <c r="A167" s="22"/>
      <c r="B167" s="28">
        <v>301</v>
      </c>
      <c r="C167" s="75">
        <v>10</v>
      </c>
      <c r="D167" s="28">
        <v>205007</v>
      </c>
      <c r="E167" s="77" t="s">
        <v>188</v>
      </c>
      <c r="F167" s="29">
        <v>9.69</v>
      </c>
      <c r="G167" s="29">
        <v>9.69</v>
      </c>
      <c r="H167" s="29">
        <v>9.69</v>
      </c>
      <c r="I167" s="29">
        <v>9.69</v>
      </c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57"/>
    </row>
    <row r="168" spans="1:43" ht="22.9" customHeight="1">
      <c r="A168" s="22"/>
      <c r="B168" s="28">
        <v>301</v>
      </c>
      <c r="C168" s="75">
        <v>11</v>
      </c>
      <c r="D168" s="28">
        <v>205007</v>
      </c>
      <c r="E168" s="77" t="s">
        <v>189</v>
      </c>
      <c r="F168" s="29">
        <v>19</v>
      </c>
      <c r="G168" s="29">
        <v>19</v>
      </c>
      <c r="H168" s="29">
        <v>19</v>
      </c>
      <c r="I168" s="29">
        <v>19</v>
      </c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57"/>
    </row>
    <row r="169" spans="1:43" ht="22.9" customHeight="1">
      <c r="A169" s="22"/>
      <c r="B169" s="28">
        <v>301</v>
      </c>
      <c r="C169" s="75">
        <v>12</v>
      </c>
      <c r="D169" s="28">
        <v>205007</v>
      </c>
      <c r="E169" s="77" t="s">
        <v>190</v>
      </c>
      <c r="F169" s="29">
        <v>1.53</v>
      </c>
      <c r="G169" s="29">
        <v>1.53</v>
      </c>
      <c r="H169" s="29">
        <v>1.53</v>
      </c>
      <c r="I169" s="29">
        <v>1.53</v>
      </c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57"/>
    </row>
    <row r="170" spans="1:43" ht="22.9" customHeight="1">
      <c r="A170" s="22"/>
      <c r="B170" s="28">
        <v>301</v>
      </c>
      <c r="C170" s="75">
        <v>13</v>
      </c>
      <c r="D170" s="28">
        <v>205007</v>
      </c>
      <c r="E170" s="77" t="s">
        <v>191</v>
      </c>
      <c r="F170" s="29">
        <v>15.66</v>
      </c>
      <c r="G170" s="29">
        <v>15.66</v>
      </c>
      <c r="H170" s="29">
        <v>15.66</v>
      </c>
      <c r="I170" s="29">
        <v>15.66</v>
      </c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57"/>
    </row>
    <row r="171" spans="1:43" ht="22.9" customHeight="1">
      <c r="A171" s="22"/>
      <c r="B171" s="28">
        <v>301</v>
      </c>
      <c r="C171" s="75">
        <v>99</v>
      </c>
      <c r="D171" s="28">
        <v>205007</v>
      </c>
      <c r="E171" s="77" t="s">
        <v>192</v>
      </c>
      <c r="F171" s="29">
        <v>4.68</v>
      </c>
      <c r="G171" s="29">
        <v>4.68</v>
      </c>
      <c r="H171" s="29">
        <v>4.68</v>
      </c>
      <c r="I171" s="29">
        <v>4.68</v>
      </c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57"/>
    </row>
    <row r="172" spans="1:43" ht="22.9" customHeight="1">
      <c r="A172" s="22"/>
      <c r="B172" s="28">
        <v>302</v>
      </c>
      <c r="C172" s="28"/>
      <c r="D172" s="28">
        <v>205007</v>
      </c>
      <c r="E172" s="75" t="s">
        <v>193</v>
      </c>
      <c r="F172" s="29">
        <f t="shared" ref="F172:I172" si="23">SUM(F173:F181)</f>
        <v>22.01</v>
      </c>
      <c r="G172" s="29">
        <f t="shared" si="23"/>
        <v>22.01</v>
      </c>
      <c r="H172" s="29">
        <f t="shared" si="23"/>
        <v>22.01</v>
      </c>
      <c r="I172" s="29">
        <f t="shared" si="23"/>
        <v>22.01</v>
      </c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57"/>
    </row>
    <row r="173" spans="1:43" ht="22.9" customHeight="1">
      <c r="A173" s="22"/>
      <c r="B173" s="28">
        <v>302</v>
      </c>
      <c r="C173" s="110" t="s">
        <v>92</v>
      </c>
      <c r="D173" s="28">
        <v>205007</v>
      </c>
      <c r="E173" s="77" t="s">
        <v>194</v>
      </c>
      <c r="F173" s="29">
        <v>1.37</v>
      </c>
      <c r="G173" s="29">
        <v>1.37</v>
      </c>
      <c r="H173" s="29">
        <v>1.37</v>
      </c>
      <c r="I173" s="29">
        <v>1.37</v>
      </c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57"/>
    </row>
    <row r="174" spans="1:43" ht="22.9" customHeight="1">
      <c r="A174" s="22"/>
      <c r="B174" s="28">
        <v>302</v>
      </c>
      <c r="C174" s="110" t="s">
        <v>96</v>
      </c>
      <c r="D174" s="28">
        <v>205007</v>
      </c>
      <c r="E174" s="77" t="s">
        <v>195</v>
      </c>
      <c r="F174" s="29">
        <v>0.28000000000000003</v>
      </c>
      <c r="G174" s="29">
        <v>0.28000000000000003</v>
      </c>
      <c r="H174" s="29">
        <v>0.28000000000000003</v>
      </c>
      <c r="I174" s="29">
        <v>0.28000000000000003</v>
      </c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57"/>
    </row>
    <row r="175" spans="1:43" ht="22.9" customHeight="1">
      <c r="A175" s="22"/>
      <c r="B175" s="28">
        <v>302</v>
      </c>
      <c r="C175" s="110" t="s">
        <v>196</v>
      </c>
      <c r="D175" s="28">
        <v>205007</v>
      </c>
      <c r="E175" s="77" t="s">
        <v>197</v>
      </c>
      <c r="F175" s="29">
        <v>0.69</v>
      </c>
      <c r="G175" s="29">
        <v>0.69</v>
      </c>
      <c r="H175" s="29">
        <v>0.69</v>
      </c>
      <c r="I175" s="29">
        <v>0.69</v>
      </c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57"/>
    </row>
    <row r="176" spans="1:43" ht="22.9" customHeight="1">
      <c r="A176" s="22"/>
      <c r="B176" s="28">
        <v>302</v>
      </c>
      <c r="C176" s="110" t="s">
        <v>124</v>
      </c>
      <c r="D176" s="28">
        <v>205007</v>
      </c>
      <c r="E176" s="77" t="s">
        <v>198</v>
      </c>
      <c r="F176" s="29">
        <v>0.39</v>
      </c>
      <c r="G176" s="29">
        <v>0.39</v>
      </c>
      <c r="H176" s="29">
        <v>0.39</v>
      </c>
      <c r="I176" s="29">
        <v>0.39</v>
      </c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57"/>
    </row>
    <row r="177" spans="1:43" ht="22.9" customHeight="1">
      <c r="A177" s="22"/>
      <c r="B177" s="28">
        <v>302</v>
      </c>
      <c r="C177" s="75">
        <v>11</v>
      </c>
      <c r="D177" s="28">
        <v>205007</v>
      </c>
      <c r="E177" s="77" t="s">
        <v>199</v>
      </c>
      <c r="F177" s="29">
        <v>5.51</v>
      </c>
      <c r="G177" s="29">
        <v>5.51</v>
      </c>
      <c r="H177" s="29">
        <v>5.51</v>
      </c>
      <c r="I177" s="29">
        <v>5.51</v>
      </c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57"/>
    </row>
    <row r="178" spans="1:43" ht="22.9" customHeight="1">
      <c r="A178" s="22"/>
      <c r="B178" s="28">
        <v>302</v>
      </c>
      <c r="C178" s="75">
        <v>28</v>
      </c>
      <c r="D178" s="28">
        <v>205007</v>
      </c>
      <c r="E178" s="77" t="s">
        <v>201</v>
      </c>
      <c r="F178" s="29">
        <v>2.1800000000000002</v>
      </c>
      <c r="G178" s="29">
        <v>2.1800000000000002</v>
      </c>
      <c r="H178" s="29">
        <v>2.1800000000000002</v>
      </c>
      <c r="I178" s="29">
        <v>2.1800000000000002</v>
      </c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57"/>
    </row>
    <row r="179" spans="1:43" ht="22.9" customHeight="1">
      <c r="A179" s="22"/>
      <c r="B179" s="28">
        <v>302</v>
      </c>
      <c r="C179" s="75">
        <v>29</v>
      </c>
      <c r="D179" s="28">
        <v>205007</v>
      </c>
      <c r="E179" s="77" t="s">
        <v>202</v>
      </c>
      <c r="F179" s="29">
        <v>1.47</v>
      </c>
      <c r="G179" s="29">
        <v>1.47</v>
      </c>
      <c r="H179" s="29">
        <v>1.47</v>
      </c>
      <c r="I179" s="29">
        <v>1.47</v>
      </c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57"/>
    </row>
    <row r="180" spans="1:43" ht="22.9" customHeight="1">
      <c r="A180" s="22"/>
      <c r="B180" s="28">
        <v>302</v>
      </c>
      <c r="C180" s="75">
        <v>31</v>
      </c>
      <c r="D180" s="28">
        <v>205007</v>
      </c>
      <c r="E180" s="77" t="s">
        <v>203</v>
      </c>
      <c r="F180" s="29">
        <v>1.62</v>
      </c>
      <c r="G180" s="29">
        <v>1.62</v>
      </c>
      <c r="H180" s="29">
        <v>1.62</v>
      </c>
      <c r="I180" s="29">
        <v>1.62</v>
      </c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57"/>
    </row>
    <row r="181" spans="1:43" ht="22.9" customHeight="1">
      <c r="A181" s="22"/>
      <c r="B181" s="28">
        <v>302</v>
      </c>
      <c r="C181" s="75">
        <v>99</v>
      </c>
      <c r="D181" s="28">
        <v>205007</v>
      </c>
      <c r="E181" s="77" t="s">
        <v>205</v>
      </c>
      <c r="F181" s="29">
        <v>8.5</v>
      </c>
      <c r="G181" s="29">
        <v>8.5</v>
      </c>
      <c r="H181" s="29">
        <v>8.5</v>
      </c>
      <c r="I181" s="29">
        <v>8.5</v>
      </c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57"/>
    </row>
    <row r="182" spans="1:43" ht="22.9" customHeight="1">
      <c r="A182" s="22"/>
      <c r="B182" s="28">
        <v>303</v>
      </c>
      <c r="C182" s="28"/>
      <c r="D182" s="28">
        <v>205007</v>
      </c>
      <c r="E182" s="75" t="s">
        <v>206</v>
      </c>
      <c r="F182" s="29">
        <f t="shared" ref="F182:I182" si="24">SUM(F183:F185)</f>
        <v>62.53</v>
      </c>
      <c r="G182" s="29">
        <f t="shared" si="24"/>
        <v>62.53</v>
      </c>
      <c r="H182" s="29">
        <f t="shared" si="24"/>
        <v>62.53</v>
      </c>
      <c r="I182" s="29">
        <f t="shared" si="24"/>
        <v>62.53</v>
      </c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57"/>
    </row>
    <row r="183" spans="1:43" ht="22.9" customHeight="1">
      <c r="A183" s="22"/>
      <c r="B183" s="28">
        <v>303</v>
      </c>
      <c r="C183" s="110" t="s">
        <v>100</v>
      </c>
      <c r="D183" s="28">
        <v>205007</v>
      </c>
      <c r="E183" s="77" t="s">
        <v>208</v>
      </c>
      <c r="F183" s="29">
        <v>58.06</v>
      </c>
      <c r="G183" s="29">
        <v>58.06</v>
      </c>
      <c r="H183" s="29">
        <v>58.06</v>
      </c>
      <c r="I183" s="29">
        <v>58.06</v>
      </c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57"/>
    </row>
    <row r="184" spans="1:43" ht="22.9" customHeight="1">
      <c r="A184" s="22"/>
      <c r="B184" s="28">
        <v>303</v>
      </c>
      <c r="C184" s="110" t="s">
        <v>96</v>
      </c>
      <c r="D184" s="28">
        <v>205007</v>
      </c>
      <c r="E184" s="77" t="s">
        <v>211</v>
      </c>
      <c r="F184" s="29">
        <v>0.95</v>
      </c>
      <c r="G184" s="29">
        <v>0.95</v>
      </c>
      <c r="H184" s="29">
        <v>0.95</v>
      </c>
      <c r="I184" s="29">
        <v>0.95</v>
      </c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57"/>
    </row>
    <row r="185" spans="1:43" ht="22.9" customHeight="1">
      <c r="A185" s="22"/>
      <c r="B185" s="28">
        <v>303</v>
      </c>
      <c r="C185" s="110" t="s">
        <v>124</v>
      </c>
      <c r="D185" s="28">
        <v>205007</v>
      </c>
      <c r="E185" s="77" t="s">
        <v>209</v>
      </c>
      <c r="F185" s="29">
        <v>3.52</v>
      </c>
      <c r="G185" s="29">
        <v>3.52</v>
      </c>
      <c r="H185" s="29">
        <v>3.52</v>
      </c>
      <c r="I185" s="29">
        <v>3.52</v>
      </c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57"/>
    </row>
    <row r="186" spans="1:43" ht="22.9" customHeight="1">
      <c r="A186" s="22"/>
      <c r="B186" s="23"/>
      <c r="C186" s="23"/>
      <c r="D186" s="23"/>
      <c r="E186" s="23" t="s">
        <v>79</v>
      </c>
      <c r="F186" s="26">
        <f t="shared" ref="F186:I186" si="25">F187+F196+F206</f>
        <v>374.23</v>
      </c>
      <c r="G186" s="26">
        <f t="shared" si="25"/>
        <v>374.23</v>
      </c>
      <c r="H186" s="26">
        <f t="shared" si="25"/>
        <v>374.23</v>
      </c>
      <c r="I186" s="26">
        <f t="shared" si="25"/>
        <v>374.23</v>
      </c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57"/>
    </row>
    <row r="187" spans="1:43" ht="22.9" customHeight="1">
      <c r="A187" s="22"/>
      <c r="B187" s="28">
        <v>301</v>
      </c>
      <c r="C187" s="28"/>
      <c r="D187" s="28">
        <v>205008</v>
      </c>
      <c r="E187" s="75" t="s">
        <v>183</v>
      </c>
      <c r="F187" s="29">
        <f t="shared" ref="F187:I187" si="26">SUM(F188:F195)</f>
        <v>80.25</v>
      </c>
      <c r="G187" s="29">
        <f t="shared" si="26"/>
        <v>80.25</v>
      </c>
      <c r="H187" s="29">
        <f t="shared" si="26"/>
        <v>80.25</v>
      </c>
      <c r="I187" s="29">
        <f t="shared" si="26"/>
        <v>80.25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57"/>
    </row>
    <row r="188" spans="1:43" ht="22.9" customHeight="1">
      <c r="A188" s="22"/>
      <c r="B188" s="28">
        <v>301</v>
      </c>
      <c r="C188" s="110" t="s">
        <v>92</v>
      </c>
      <c r="D188" s="28">
        <v>205008</v>
      </c>
      <c r="E188" s="77" t="s">
        <v>184</v>
      </c>
      <c r="F188" s="29">
        <v>14.72</v>
      </c>
      <c r="G188" s="29">
        <v>14.72</v>
      </c>
      <c r="H188" s="29">
        <v>14.72</v>
      </c>
      <c r="I188" s="29">
        <v>14.72</v>
      </c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57"/>
    </row>
    <row r="189" spans="1:43" ht="22.9" customHeight="1">
      <c r="A189" s="22"/>
      <c r="B189" s="28">
        <v>301</v>
      </c>
      <c r="C189" s="110" t="s">
        <v>100</v>
      </c>
      <c r="D189" s="28">
        <v>205008</v>
      </c>
      <c r="E189" s="77" t="s">
        <v>185</v>
      </c>
      <c r="F189" s="29">
        <v>0.48</v>
      </c>
      <c r="G189" s="29">
        <v>0.48</v>
      </c>
      <c r="H189" s="29">
        <v>0.48</v>
      </c>
      <c r="I189" s="29">
        <v>0.48</v>
      </c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57"/>
    </row>
    <row r="190" spans="1:43" ht="22.9" customHeight="1">
      <c r="A190" s="22"/>
      <c r="B190" s="28">
        <v>301</v>
      </c>
      <c r="C190" s="110" t="s">
        <v>124</v>
      </c>
      <c r="D190" s="28">
        <v>205008</v>
      </c>
      <c r="E190" s="77" t="s">
        <v>210</v>
      </c>
      <c r="F190" s="29">
        <v>8.42</v>
      </c>
      <c r="G190" s="29">
        <v>8.42</v>
      </c>
      <c r="H190" s="29">
        <v>8.42</v>
      </c>
      <c r="I190" s="29">
        <v>8.42</v>
      </c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57"/>
    </row>
    <row r="191" spans="1:43" ht="22.9" customHeight="1">
      <c r="A191" s="22"/>
      <c r="B191" s="28">
        <v>301</v>
      </c>
      <c r="C191" s="110" t="s">
        <v>122</v>
      </c>
      <c r="D191" s="28">
        <v>205008</v>
      </c>
      <c r="E191" s="77" t="s">
        <v>187</v>
      </c>
      <c r="F191" s="29">
        <v>3.36</v>
      </c>
      <c r="G191" s="29">
        <v>3.36</v>
      </c>
      <c r="H191" s="29">
        <v>3.36</v>
      </c>
      <c r="I191" s="29">
        <v>3.36</v>
      </c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57"/>
    </row>
    <row r="192" spans="1:43" ht="22.9" customHeight="1">
      <c r="A192" s="22"/>
      <c r="B192" s="28">
        <v>301</v>
      </c>
      <c r="C192" s="75">
        <v>10</v>
      </c>
      <c r="D192" s="28">
        <v>205008</v>
      </c>
      <c r="E192" s="77" t="s">
        <v>188</v>
      </c>
      <c r="F192" s="29">
        <v>2.04</v>
      </c>
      <c r="G192" s="29">
        <v>2.04</v>
      </c>
      <c r="H192" s="29">
        <v>2.04</v>
      </c>
      <c r="I192" s="29">
        <v>2.04</v>
      </c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57"/>
    </row>
    <row r="193" spans="1:43" ht="22.9" customHeight="1">
      <c r="A193" s="22"/>
      <c r="B193" s="28">
        <v>301</v>
      </c>
      <c r="C193" s="75">
        <v>11</v>
      </c>
      <c r="D193" s="28">
        <v>205008</v>
      </c>
      <c r="E193" s="77" t="s">
        <v>189</v>
      </c>
      <c r="F193" s="29">
        <v>47.72</v>
      </c>
      <c r="G193" s="29">
        <v>47.72</v>
      </c>
      <c r="H193" s="29">
        <v>47.72</v>
      </c>
      <c r="I193" s="29">
        <v>47.72</v>
      </c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57"/>
    </row>
    <row r="194" spans="1:43" ht="22.9" customHeight="1">
      <c r="A194" s="22"/>
      <c r="B194" s="28">
        <v>301</v>
      </c>
      <c r="C194" s="75">
        <v>12</v>
      </c>
      <c r="D194" s="28">
        <v>205008</v>
      </c>
      <c r="E194" s="77" t="s">
        <v>190</v>
      </c>
      <c r="F194" s="29">
        <v>0.33</v>
      </c>
      <c r="G194" s="29">
        <v>0.33</v>
      </c>
      <c r="H194" s="29">
        <v>0.33</v>
      </c>
      <c r="I194" s="29">
        <v>0.33</v>
      </c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57"/>
    </row>
    <row r="195" spans="1:43" ht="22.9" customHeight="1">
      <c r="A195" s="22"/>
      <c r="B195" s="28">
        <v>301</v>
      </c>
      <c r="C195" s="75">
        <v>13</v>
      </c>
      <c r="D195" s="28">
        <v>205008</v>
      </c>
      <c r="E195" s="77" t="s">
        <v>191</v>
      </c>
      <c r="F195" s="29">
        <v>3.18</v>
      </c>
      <c r="G195" s="29">
        <v>3.18</v>
      </c>
      <c r="H195" s="29">
        <v>3.18</v>
      </c>
      <c r="I195" s="29">
        <v>3.18</v>
      </c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57"/>
    </row>
    <row r="196" spans="1:43" ht="22.9" customHeight="1">
      <c r="A196" s="22"/>
      <c r="B196" s="28">
        <v>302</v>
      </c>
      <c r="C196" s="28"/>
      <c r="D196" s="28">
        <v>205008</v>
      </c>
      <c r="E196" s="75" t="s">
        <v>193</v>
      </c>
      <c r="F196" s="29">
        <f t="shared" ref="F196:I196" si="27">SUM(F197:F205)</f>
        <v>53.41</v>
      </c>
      <c r="G196" s="29">
        <f t="shared" si="27"/>
        <v>53.41</v>
      </c>
      <c r="H196" s="29">
        <f t="shared" si="27"/>
        <v>53.41</v>
      </c>
      <c r="I196" s="29">
        <f t="shared" si="27"/>
        <v>53.41</v>
      </c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57"/>
    </row>
    <row r="197" spans="1:43" ht="22.9" customHeight="1">
      <c r="A197" s="22"/>
      <c r="B197" s="28">
        <v>302</v>
      </c>
      <c r="C197" s="110" t="s">
        <v>92</v>
      </c>
      <c r="D197" s="28">
        <v>205008</v>
      </c>
      <c r="E197" s="77" t="s">
        <v>194</v>
      </c>
      <c r="F197" s="29">
        <v>0.31</v>
      </c>
      <c r="G197" s="29">
        <v>0.31</v>
      </c>
      <c r="H197" s="29">
        <v>0.31</v>
      </c>
      <c r="I197" s="29">
        <v>0.31</v>
      </c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57"/>
    </row>
    <row r="198" spans="1:43" ht="22.9" customHeight="1">
      <c r="A198" s="22"/>
      <c r="B198" s="28">
        <v>302</v>
      </c>
      <c r="C198" s="110" t="s">
        <v>96</v>
      </c>
      <c r="D198" s="28">
        <v>205008</v>
      </c>
      <c r="E198" s="77" t="s">
        <v>195</v>
      </c>
      <c r="F198" s="29">
        <v>0.06</v>
      </c>
      <c r="G198" s="29">
        <v>0.06</v>
      </c>
      <c r="H198" s="29">
        <v>0.06</v>
      </c>
      <c r="I198" s="29">
        <v>0.06</v>
      </c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57"/>
    </row>
    <row r="199" spans="1:43" ht="22.9" customHeight="1">
      <c r="A199" s="22"/>
      <c r="B199" s="28">
        <v>302</v>
      </c>
      <c r="C199" s="110" t="s">
        <v>196</v>
      </c>
      <c r="D199" s="28">
        <v>205008</v>
      </c>
      <c r="E199" s="77" t="s">
        <v>197</v>
      </c>
      <c r="F199" s="29">
        <v>0.15</v>
      </c>
      <c r="G199" s="29">
        <v>0.15</v>
      </c>
      <c r="H199" s="29">
        <v>0.15</v>
      </c>
      <c r="I199" s="29">
        <v>0.15</v>
      </c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57"/>
    </row>
    <row r="200" spans="1:43" ht="22.9" customHeight="1">
      <c r="A200" s="22"/>
      <c r="B200" s="28">
        <v>302</v>
      </c>
      <c r="C200" s="110" t="s">
        <v>124</v>
      </c>
      <c r="D200" s="28">
        <v>205008</v>
      </c>
      <c r="E200" s="77" t="s">
        <v>198</v>
      </c>
      <c r="F200" s="29">
        <v>0.39</v>
      </c>
      <c r="G200" s="29">
        <v>0.39</v>
      </c>
      <c r="H200" s="29">
        <v>0.39</v>
      </c>
      <c r="I200" s="29">
        <v>0.39</v>
      </c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57"/>
    </row>
    <row r="201" spans="1:43" ht="22.9" customHeight="1">
      <c r="A201" s="22"/>
      <c r="B201" s="28">
        <v>302</v>
      </c>
      <c r="C201" s="75">
        <v>11</v>
      </c>
      <c r="D201" s="28">
        <v>205008</v>
      </c>
      <c r="E201" s="77" t="s">
        <v>199</v>
      </c>
      <c r="F201" s="29">
        <v>1.22</v>
      </c>
      <c r="G201" s="29">
        <v>1.22</v>
      </c>
      <c r="H201" s="29">
        <v>1.22</v>
      </c>
      <c r="I201" s="29">
        <v>1.22</v>
      </c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57"/>
    </row>
    <row r="202" spans="1:43" ht="22.9" customHeight="1">
      <c r="A202" s="22"/>
      <c r="B202" s="28">
        <v>302</v>
      </c>
      <c r="C202" s="75">
        <v>28</v>
      </c>
      <c r="D202" s="28">
        <v>205008</v>
      </c>
      <c r="E202" s="77" t="s">
        <v>201</v>
      </c>
      <c r="F202" s="29">
        <v>0.47</v>
      </c>
      <c r="G202" s="29">
        <v>0.47</v>
      </c>
      <c r="H202" s="29">
        <v>0.47</v>
      </c>
      <c r="I202" s="29">
        <v>0.47</v>
      </c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57"/>
    </row>
    <row r="203" spans="1:43" ht="22.9" customHeight="1">
      <c r="A203" s="22"/>
      <c r="B203" s="28">
        <v>302</v>
      </c>
      <c r="C203" s="75">
        <v>29</v>
      </c>
      <c r="D203" s="28">
        <v>205008</v>
      </c>
      <c r="E203" s="77" t="s">
        <v>202</v>
      </c>
      <c r="F203" s="29">
        <v>8.6</v>
      </c>
      <c r="G203" s="29">
        <v>8.6</v>
      </c>
      <c r="H203" s="29">
        <v>8.6</v>
      </c>
      <c r="I203" s="29">
        <v>8.6</v>
      </c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57"/>
    </row>
    <row r="204" spans="1:43" ht="22.9" customHeight="1">
      <c r="A204" s="22"/>
      <c r="B204" s="28">
        <v>302</v>
      </c>
      <c r="C204" s="75">
        <v>31</v>
      </c>
      <c r="D204" s="28">
        <v>205008</v>
      </c>
      <c r="E204" s="77" t="s">
        <v>203</v>
      </c>
      <c r="F204" s="29">
        <v>13.29</v>
      </c>
      <c r="G204" s="29">
        <v>13.29</v>
      </c>
      <c r="H204" s="29">
        <v>13.29</v>
      </c>
      <c r="I204" s="29">
        <v>13.29</v>
      </c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57"/>
    </row>
    <row r="205" spans="1:43" ht="22.9" customHeight="1">
      <c r="A205" s="22"/>
      <c r="B205" s="28">
        <v>302</v>
      </c>
      <c r="C205" s="75">
        <v>99</v>
      </c>
      <c r="D205" s="28">
        <v>205008</v>
      </c>
      <c r="E205" s="77" t="s">
        <v>205</v>
      </c>
      <c r="F205" s="29">
        <v>28.92</v>
      </c>
      <c r="G205" s="29">
        <v>28.92</v>
      </c>
      <c r="H205" s="29">
        <v>28.92</v>
      </c>
      <c r="I205" s="29">
        <v>28.92</v>
      </c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57"/>
    </row>
    <row r="206" spans="1:43" ht="22.9" customHeight="1">
      <c r="A206" s="22"/>
      <c r="B206" s="28">
        <v>303</v>
      </c>
      <c r="C206" s="28"/>
      <c r="D206" s="28">
        <v>205008</v>
      </c>
      <c r="E206" s="75" t="s">
        <v>206</v>
      </c>
      <c r="F206" s="29">
        <f t="shared" ref="F206:I206" si="28">SUM(F207:F210)</f>
        <v>240.57</v>
      </c>
      <c r="G206" s="29">
        <f t="shared" si="28"/>
        <v>240.57</v>
      </c>
      <c r="H206" s="29">
        <f t="shared" si="28"/>
        <v>240.57</v>
      </c>
      <c r="I206" s="29">
        <f t="shared" si="28"/>
        <v>240.57</v>
      </c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57"/>
    </row>
    <row r="207" spans="1:43" ht="22.9" customHeight="1">
      <c r="A207" s="22"/>
      <c r="B207" s="75">
        <v>303</v>
      </c>
      <c r="C207" s="110" t="s">
        <v>92</v>
      </c>
      <c r="D207" s="28">
        <v>205008</v>
      </c>
      <c r="E207" s="77" t="s">
        <v>207</v>
      </c>
      <c r="F207" s="29">
        <v>20.8</v>
      </c>
      <c r="G207" s="29">
        <v>20.8</v>
      </c>
      <c r="H207" s="29">
        <v>20.8</v>
      </c>
      <c r="I207" s="29">
        <v>20.8</v>
      </c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57"/>
    </row>
    <row r="208" spans="1:43" ht="22.9" customHeight="1">
      <c r="A208" s="22"/>
      <c r="B208" s="28">
        <v>303</v>
      </c>
      <c r="C208" s="110" t="s">
        <v>100</v>
      </c>
      <c r="D208" s="28">
        <v>205008</v>
      </c>
      <c r="E208" s="77" t="s">
        <v>208</v>
      </c>
      <c r="F208" s="29">
        <v>200.49</v>
      </c>
      <c r="G208" s="29">
        <v>200.49</v>
      </c>
      <c r="H208" s="29">
        <v>200.49</v>
      </c>
      <c r="I208" s="29">
        <v>200.49</v>
      </c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57"/>
    </row>
    <row r="209" spans="1:43" ht="22.9" customHeight="1">
      <c r="A209" s="22"/>
      <c r="B209" s="28">
        <v>303</v>
      </c>
      <c r="C209" s="110" t="s">
        <v>96</v>
      </c>
      <c r="D209" s="28">
        <v>205008</v>
      </c>
      <c r="E209" s="77" t="s">
        <v>211</v>
      </c>
      <c r="F209" s="29">
        <v>8.56</v>
      </c>
      <c r="G209" s="29">
        <v>8.56</v>
      </c>
      <c r="H209" s="29">
        <v>8.56</v>
      </c>
      <c r="I209" s="29">
        <v>8.56</v>
      </c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57"/>
    </row>
    <row r="210" spans="1:43" ht="22.9" customHeight="1">
      <c r="A210" s="22"/>
      <c r="B210" s="28">
        <v>303</v>
      </c>
      <c r="C210" s="110" t="s">
        <v>124</v>
      </c>
      <c r="D210" s="28">
        <v>205008</v>
      </c>
      <c r="E210" s="77" t="s">
        <v>209</v>
      </c>
      <c r="F210" s="29">
        <v>10.72</v>
      </c>
      <c r="G210" s="29">
        <v>10.72</v>
      </c>
      <c r="H210" s="29">
        <v>10.72</v>
      </c>
      <c r="I210" s="29">
        <v>10.72</v>
      </c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57"/>
    </row>
    <row r="211" spans="1:43" ht="22.9" customHeight="1">
      <c r="A211" s="22"/>
      <c r="B211" s="23"/>
      <c r="C211" s="23"/>
      <c r="D211" s="23"/>
      <c r="E211" s="23" t="s">
        <v>80</v>
      </c>
      <c r="F211" s="26">
        <f t="shared" ref="F211:I211" si="29">F212+F222+F234</f>
        <v>2828.77</v>
      </c>
      <c r="G211" s="26">
        <f t="shared" si="29"/>
        <v>2828.77</v>
      </c>
      <c r="H211" s="26">
        <f t="shared" si="29"/>
        <v>2828.77</v>
      </c>
      <c r="I211" s="26">
        <f t="shared" si="29"/>
        <v>2828.77</v>
      </c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57"/>
    </row>
    <row r="212" spans="1:43" ht="22.9" customHeight="1">
      <c r="A212" s="22"/>
      <c r="B212" s="28">
        <v>301</v>
      </c>
      <c r="C212" s="28"/>
      <c r="D212" s="28">
        <v>205009</v>
      </c>
      <c r="E212" s="75" t="s">
        <v>183</v>
      </c>
      <c r="F212" s="29">
        <f t="shared" ref="F212:I212" si="30">SUM(F213:F221)</f>
        <v>2414.5</v>
      </c>
      <c r="G212" s="29">
        <f t="shared" si="30"/>
        <v>2414.5</v>
      </c>
      <c r="H212" s="29">
        <f t="shared" si="30"/>
        <v>2414.5</v>
      </c>
      <c r="I212" s="29">
        <f t="shared" si="30"/>
        <v>2414.5</v>
      </c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57"/>
    </row>
    <row r="213" spans="1:43" ht="22.9" customHeight="1">
      <c r="A213" s="22"/>
      <c r="B213" s="28">
        <v>301</v>
      </c>
      <c r="C213" s="110" t="s">
        <v>92</v>
      </c>
      <c r="D213" s="28">
        <v>205009</v>
      </c>
      <c r="E213" s="77" t="s">
        <v>184</v>
      </c>
      <c r="F213" s="29">
        <v>627.38</v>
      </c>
      <c r="G213" s="29">
        <v>627.38</v>
      </c>
      <c r="H213" s="29">
        <v>627.38</v>
      </c>
      <c r="I213" s="29">
        <v>627.38</v>
      </c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57"/>
    </row>
    <row r="214" spans="1:43" ht="22.9" customHeight="1">
      <c r="A214" s="22"/>
      <c r="B214" s="28">
        <v>301</v>
      </c>
      <c r="C214" s="110" t="s">
        <v>100</v>
      </c>
      <c r="D214" s="28">
        <v>205009</v>
      </c>
      <c r="E214" s="77" t="s">
        <v>185</v>
      </c>
      <c r="F214" s="29">
        <v>74.63</v>
      </c>
      <c r="G214" s="29">
        <v>74.63</v>
      </c>
      <c r="H214" s="29">
        <v>74.63</v>
      </c>
      <c r="I214" s="29">
        <v>74.63</v>
      </c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57"/>
    </row>
    <row r="215" spans="1:43" ht="22.9" customHeight="1">
      <c r="A215" s="22"/>
      <c r="B215" s="28">
        <v>301</v>
      </c>
      <c r="C215" s="110" t="s">
        <v>124</v>
      </c>
      <c r="D215" s="28">
        <v>205009</v>
      </c>
      <c r="E215" s="77" t="s">
        <v>210</v>
      </c>
      <c r="F215" s="29">
        <v>970.1</v>
      </c>
      <c r="G215" s="29">
        <v>970.1</v>
      </c>
      <c r="H215" s="29">
        <v>970.1</v>
      </c>
      <c r="I215" s="29">
        <v>970.1</v>
      </c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57"/>
    </row>
    <row r="216" spans="1:43" ht="22.9" customHeight="1">
      <c r="A216" s="22"/>
      <c r="B216" s="28">
        <v>301</v>
      </c>
      <c r="C216" s="110" t="s">
        <v>122</v>
      </c>
      <c r="D216" s="28">
        <v>205009</v>
      </c>
      <c r="E216" s="77" t="s">
        <v>187</v>
      </c>
      <c r="F216" s="29">
        <v>189.92</v>
      </c>
      <c r="G216" s="29">
        <v>189.92</v>
      </c>
      <c r="H216" s="29">
        <v>189.92</v>
      </c>
      <c r="I216" s="29">
        <v>189.92</v>
      </c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57"/>
    </row>
    <row r="217" spans="1:43" ht="22.9" customHeight="1">
      <c r="A217" s="22"/>
      <c r="B217" s="28">
        <v>301</v>
      </c>
      <c r="C217" s="75">
        <v>10</v>
      </c>
      <c r="D217" s="28">
        <v>205009</v>
      </c>
      <c r="E217" s="77" t="s">
        <v>188</v>
      </c>
      <c r="F217" s="29">
        <v>130.19999999999999</v>
      </c>
      <c r="G217" s="29">
        <v>130.19999999999999</v>
      </c>
      <c r="H217" s="29">
        <v>130.19999999999999</v>
      </c>
      <c r="I217" s="29">
        <v>130.19999999999999</v>
      </c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57"/>
    </row>
    <row r="218" spans="1:43" ht="22.9" customHeight="1">
      <c r="A218" s="22"/>
      <c r="B218" s="28">
        <v>301</v>
      </c>
      <c r="C218" s="75">
        <v>11</v>
      </c>
      <c r="D218" s="28">
        <v>205009</v>
      </c>
      <c r="E218" s="77" t="s">
        <v>189</v>
      </c>
      <c r="F218" s="29">
        <v>109.71</v>
      </c>
      <c r="G218" s="29">
        <v>109.71</v>
      </c>
      <c r="H218" s="29">
        <v>109.71</v>
      </c>
      <c r="I218" s="29">
        <v>109.71</v>
      </c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57"/>
    </row>
    <row r="219" spans="1:43" ht="22.9" customHeight="1">
      <c r="A219" s="22"/>
      <c r="B219" s="28">
        <v>301</v>
      </c>
      <c r="C219" s="75">
        <v>12</v>
      </c>
      <c r="D219" s="28">
        <v>205009</v>
      </c>
      <c r="E219" s="77" t="s">
        <v>190</v>
      </c>
      <c r="F219" s="29">
        <v>24.91</v>
      </c>
      <c r="G219" s="29">
        <v>24.91</v>
      </c>
      <c r="H219" s="29">
        <v>24.91</v>
      </c>
      <c r="I219" s="29">
        <v>24.91</v>
      </c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57"/>
    </row>
    <row r="220" spans="1:43" ht="22.9" customHeight="1">
      <c r="A220" s="22"/>
      <c r="B220" s="28">
        <v>301</v>
      </c>
      <c r="C220" s="75">
        <v>13</v>
      </c>
      <c r="D220" s="28">
        <v>205009</v>
      </c>
      <c r="E220" s="77" t="s">
        <v>191</v>
      </c>
      <c r="F220" s="29">
        <v>211.99</v>
      </c>
      <c r="G220" s="29">
        <v>211.99</v>
      </c>
      <c r="H220" s="29">
        <v>211.99</v>
      </c>
      <c r="I220" s="29">
        <v>211.99</v>
      </c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57"/>
    </row>
    <row r="221" spans="1:43" ht="22.9" customHeight="1">
      <c r="A221" s="22"/>
      <c r="B221" s="28">
        <v>301</v>
      </c>
      <c r="C221" s="75">
        <v>99</v>
      </c>
      <c r="D221" s="28">
        <v>205009</v>
      </c>
      <c r="E221" s="77" t="s">
        <v>192</v>
      </c>
      <c r="F221" s="29">
        <v>75.66</v>
      </c>
      <c r="G221" s="29">
        <v>75.66</v>
      </c>
      <c r="H221" s="29">
        <v>75.66</v>
      </c>
      <c r="I221" s="29">
        <v>75.66</v>
      </c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57"/>
    </row>
    <row r="222" spans="1:43" ht="22.9" customHeight="1">
      <c r="A222" s="22"/>
      <c r="B222" s="28">
        <v>302</v>
      </c>
      <c r="C222" s="28"/>
      <c r="D222" s="28">
        <v>205009</v>
      </c>
      <c r="E222" s="75" t="s">
        <v>193</v>
      </c>
      <c r="F222" s="29">
        <f t="shared" ref="F222:I222" si="31">SUM(F223:F233)</f>
        <v>297.74</v>
      </c>
      <c r="G222" s="29">
        <f t="shared" si="31"/>
        <v>297.74</v>
      </c>
      <c r="H222" s="29">
        <f t="shared" si="31"/>
        <v>297.74</v>
      </c>
      <c r="I222" s="29">
        <f t="shared" si="31"/>
        <v>297.74</v>
      </c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57"/>
    </row>
    <row r="223" spans="1:43" ht="22.9" customHeight="1">
      <c r="A223" s="22"/>
      <c r="B223" s="28">
        <v>302</v>
      </c>
      <c r="C223" s="110" t="s">
        <v>92</v>
      </c>
      <c r="D223" s="28">
        <v>205009</v>
      </c>
      <c r="E223" s="77" t="s">
        <v>194</v>
      </c>
      <c r="F223" s="29">
        <v>20.54</v>
      </c>
      <c r="G223" s="29">
        <v>20.54</v>
      </c>
      <c r="H223" s="29">
        <v>20.54</v>
      </c>
      <c r="I223" s="29">
        <v>20.54</v>
      </c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57"/>
    </row>
    <row r="224" spans="1:43" ht="22.9" customHeight="1">
      <c r="A224" s="22"/>
      <c r="B224" s="28">
        <v>302</v>
      </c>
      <c r="C224" s="110" t="s">
        <v>96</v>
      </c>
      <c r="D224" s="28">
        <v>205009</v>
      </c>
      <c r="E224" s="77" t="s">
        <v>195</v>
      </c>
      <c r="F224" s="29">
        <v>4.0999999999999996</v>
      </c>
      <c r="G224" s="29">
        <v>4.0999999999999996</v>
      </c>
      <c r="H224" s="29">
        <v>4.0999999999999996</v>
      </c>
      <c r="I224" s="29">
        <v>4.0999999999999996</v>
      </c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57"/>
    </row>
    <row r="225" spans="1:43" ht="22.9" customHeight="1">
      <c r="A225" s="22"/>
      <c r="B225" s="28">
        <v>302</v>
      </c>
      <c r="C225" s="110" t="s">
        <v>196</v>
      </c>
      <c r="D225" s="28">
        <v>205009</v>
      </c>
      <c r="E225" s="77" t="s">
        <v>197</v>
      </c>
      <c r="F225" s="29">
        <v>10.25</v>
      </c>
      <c r="G225" s="29">
        <v>10.25</v>
      </c>
      <c r="H225" s="29">
        <v>10.25</v>
      </c>
      <c r="I225" s="29">
        <v>10.25</v>
      </c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57"/>
    </row>
    <row r="226" spans="1:43" ht="22.9" customHeight="1">
      <c r="A226" s="22"/>
      <c r="B226" s="28">
        <v>302</v>
      </c>
      <c r="C226" s="110" t="s">
        <v>124</v>
      </c>
      <c r="D226" s="28">
        <v>205009</v>
      </c>
      <c r="E226" s="77" t="s">
        <v>198</v>
      </c>
      <c r="F226" s="29">
        <v>2.66</v>
      </c>
      <c r="G226" s="29">
        <v>2.66</v>
      </c>
      <c r="H226" s="29">
        <v>2.66</v>
      </c>
      <c r="I226" s="29">
        <v>2.66</v>
      </c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57"/>
    </row>
    <row r="227" spans="1:43" ht="22.9" customHeight="1">
      <c r="A227" s="22"/>
      <c r="B227" s="28">
        <v>302</v>
      </c>
      <c r="C227" s="75">
        <v>11</v>
      </c>
      <c r="D227" s="28">
        <v>205009</v>
      </c>
      <c r="E227" s="77" t="s">
        <v>199</v>
      </c>
      <c r="F227" s="29">
        <v>82.01</v>
      </c>
      <c r="G227" s="29">
        <v>82.01</v>
      </c>
      <c r="H227" s="29">
        <v>82.01</v>
      </c>
      <c r="I227" s="29">
        <v>82.01</v>
      </c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57"/>
    </row>
    <row r="228" spans="1:43" ht="22.9" customHeight="1">
      <c r="A228" s="22"/>
      <c r="B228" s="75">
        <v>302</v>
      </c>
      <c r="C228" s="75">
        <v>17</v>
      </c>
      <c r="D228" s="28">
        <v>205009</v>
      </c>
      <c r="E228" s="77" t="s">
        <v>200</v>
      </c>
      <c r="F228" s="29">
        <v>4.87</v>
      </c>
      <c r="G228" s="29">
        <v>4.87</v>
      </c>
      <c r="H228" s="29">
        <v>4.87</v>
      </c>
      <c r="I228" s="29">
        <v>4.87</v>
      </c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57"/>
    </row>
    <row r="229" spans="1:43" ht="22.9" customHeight="1">
      <c r="A229" s="22"/>
      <c r="B229" s="28">
        <v>302</v>
      </c>
      <c r="C229" s="75">
        <v>28</v>
      </c>
      <c r="D229" s="28">
        <v>205009</v>
      </c>
      <c r="E229" s="77" t="s">
        <v>201</v>
      </c>
      <c r="F229" s="29">
        <v>33.44</v>
      </c>
      <c r="G229" s="29">
        <v>33.44</v>
      </c>
      <c r="H229" s="29">
        <v>33.44</v>
      </c>
      <c r="I229" s="29">
        <v>33.44</v>
      </c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57"/>
    </row>
    <row r="230" spans="1:43" ht="22.9" customHeight="1">
      <c r="A230" s="22"/>
      <c r="B230" s="28">
        <v>302</v>
      </c>
      <c r="C230" s="75">
        <v>29</v>
      </c>
      <c r="D230" s="28">
        <v>205009</v>
      </c>
      <c r="E230" s="77" t="s">
        <v>202</v>
      </c>
      <c r="F230" s="29">
        <v>21.08</v>
      </c>
      <c r="G230" s="29">
        <v>21.08</v>
      </c>
      <c r="H230" s="29">
        <v>21.08</v>
      </c>
      <c r="I230" s="29">
        <v>21.08</v>
      </c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57"/>
    </row>
    <row r="231" spans="1:43" ht="22.9" customHeight="1">
      <c r="A231" s="22"/>
      <c r="B231" s="28">
        <v>302</v>
      </c>
      <c r="C231" s="75">
        <v>31</v>
      </c>
      <c r="D231" s="28">
        <v>205009</v>
      </c>
      <c r="E231" s="77" t="s">
        <v>203</v>
      </c>
      <c r="F231" s="29">
        <v>68.849999999999994</v>
      </c>
      <c r="G231" s="29">
        <v>68.849999999999994</v>
      </c>
      <c r="H231" s="29">
        <v>68.849999999999994</v>
      </c>
      <c r="I231" s="29">
        <v>68.849999999999994</v>
      </c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57"/>
    </row>
    <row r="232" spans="1:43" ht="22.9" customHeight="1">
      <c r="A232" s="22"/>
      <c r="B232" s="75">
        <v>302</v>
      </c>
      <c r="C232" s="75">
        <v>39</v>
      </c>
      <c r="D232" s="28">
        <v>205009</v>
      </c>
      <c r="E232" s="77" t="s">
        <v>204</v>
      </c>
      <c r="F232" s="29">
        <v>6</v>
      </c>
      <c r="G232" s="29">
        <v>6</v>
      </c>
      <c r="H232" s="29">
        <v>6</v>
      </c>
      <c r="I232" s="29">
        <v>6</v>
      </c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57"/>
    </row>
    <row r="233" spans="1:43" ht="22.9" customHeight="1">
      <c r="A233" s="22"/>
      <c r="B233" s="28">
        <v>302</v>
      </c>
      <c r="C233" s="75">
        <v>99</v>
      </c>
      <c r="D233" s="28">
        <v>205009</v>
      </c>
      <c r="E233" s="77" t="s">
        <v>205</v>
      </c>
      <c r="F233" s="29">
        <v>43.94</v>
      </c>
      <c r="G233" s="29">
        <v>43.94</v>
      </c>
      <c r="H233" s="29">
        <v>43.94</v>
      </c>
      <c r="I233" s="29">
        <v>43.94</v>
      </c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57"/>
    </row>
    <row r="234" spans="1:43" ht="22.9" customHeight="1">
      <c r="A234" s="22"/>
      <c r="B234" s="28">
        <v>303</v>
      </c>
      <c r="C234" s="28"/>
      <c r="D234" s="28">
        <v>205009</v>
      </c>
      <c r="E234" s="75" t="s">
        <v>206</v>
      </c>
      <c r="F234" s="29">
        <f t="shared" ref="F234:I234" si="32">SUM(F235:F237)</f>
        <v>116.53</v>
      </c>
      <c r="G234" s="29">
        <f t="shared" si="32"/>
        <v>116.53</v>
      </c>
      <c r="H234" s="29">
        <f t="shared" si="32"/>
        <v>116.53</v>
      </c>
      <c r="I234" s="29">
        <f t="shared" si="32"/>
        <v>116.53</v>
      </c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57"/>
    </row>
    <row r="235" spans="1:43" ht="22.9" customHeight="1">
      <c r="A235" s="22"/>
      <c r="B235" s="28">
        <v>303</v>
      </c>
      <c r="C235" s="110" t="s">
        <v>100</v>
      </c>
      <c r="D235" s="28">
        <v>205009</v>
      </c>
      <c r="E235" s="77" t="s">
        <v>208</v>
      </c>
      <c r="F235" s="29">
        <v>107.91</v>
      </c>
      <c r="G235" s="29">
        <v>107.91</v>
      </c>
      <c r="H235" s="29">
        <v>107.91</v>
      </c>
      <c r="I235" s="29">
        <v>107.91</v>
      </c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57"/>
    </row>
    <row r="236" spans="1:43" ht="22.9" customHeight="1">
      <c r="A236" s="22"/>
      <c r="B236" s="28">
        <v>303</v>
      </c>
      <c r="C236" s="110" t="s">
        <v>96</v>
      </c>
      <c r="D236" s="28">
        <v>205009</v>
      </c>
      <c r="E236" s="77" t="s">
        <v>211</v>
      </c>
      <c r="F236" s="29">
        <v>1.26</v>
      </c>
      <c r="G236" s="29">
        <v>1.26</v>
      </c>
      <c r="H236" s="29">
        <v>1.26</v>
      </c>
      <c r="I236" s="29">
        <v>1.26</v>
      </c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57"/>
    </row>
    <row r="237" spans="1:43" ht="22.9" customHeight="1">
      <c r="A237" s="22"/>
      <c r="B237" s="28">
        <v>303</v>
      </c>
      <c r="C237" s="110" t="s">
        <v>124</v>
      </c>
      <c r="D237" s="28">
        <v>205009</v>
      </c>
      <c r="E237" s="77" t="s">
        <v>209</v>
      </c>
      <c r="F237" s="29">
        <v>7.36</v>
      </c>
      <c r="G237" s="29">
        <v>7.36</v>
      </c>
      <c r="H237" s="29">
        <v>7.36</v>
      </c>
      <c r="I237" s="29">
        <v>7.36</v>
      </c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57"/>
    </row>
  </sheetData>
  <mergeCells count="26">
    <mergeCell ref="AK5:AM5"/>
    <mergeCell ref="AN5:AP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AO3:AP3"/>
    <mergeCell ref="B4:E4"/>
    <mergeCell ref="G4:P4"/>
    <mergeCell ref="Q4:Z4"/>
    <mergeCell ref="AA4:AP4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DF56"/>
  <sheetViews>
    <sheetView showZeros="0" zoomScale="85" zoomScaleNormal="85" workbookViewId="0">
      <pane xSplit="7" ySplit="7" topLeftCell="H8" activePane="bottomRight" state="frozen"/>
      <selection pane="topRight"/>
      <selection pane="bottomLeft"/>
      <selection pane="bottomRight" activeCell="B1" sqref="B1:D1"/>
    </sheetView>
  </sheetViews>
  <sheetFormatPr defaultColWidth="10" defaultRowHeight="13.5"/>
  <cols>
    <col min="1" max="1" width="1.5" style="2" customWidth="1"/>
    <col min="2" max="2" width="4.375" style="41" customWidth="1"/>
    <col min="3" max="4" width="3.375" style="41" customWidth="1"/>
    <col min="5" max="5" width="9.375" style="41" customWidth="1"/>
    <col min="6" max="6" width="35.625" style="2" customWidth="1"/>
    <col min="7" max="7" width="11.375" style="2" customWidth="1"/>
    <col min="8" max="8" width="10.375" style="2" customWidth="1"/>
    <col min="9" max="9" width="8.625" style="2" customWidth="1"/>
    <col min="10" max="10" width="7" style="2" customWidth="1"/>
    <col min="11" max="11" width="6.25" style="2" customWidth="1"/>
    <col min="12" max="12" width="10.375" style="2" customWidth="1"/>
    <col min="13" max="13" width="12.375" style="2" customWidth="1"/>
    <col min="14" max="14" width="6.875" style="2" customWidth="1"/>
    <col min="15" max="15" width="11.25" style="2" customWidth="1"/>
    <col min="16" max="16" width="11.375" style="2" customWidth="1"/>
    <col min="17" max="17" width="9.25" style="2" customWidth="1"/>
    <col min="18" max="18" width="8.625" style="2" customWidth="1"/>
    <col min="19" max="19" width="4.625" style="2" customWidth="1"/>
    <col min="20" max="20" width="10.125" style="2" customWidth="1"/>
    <col min="21" max="21" width="7" style="2" customWidth="1"/>
    <col min="22" max="24" width="4.875" style="2" customWidth="1"/>
    <col min="25" max="25" width="5.875" style="2" customWidth="1"/>
    <col min="26" max="27" width="7" style="2" customWidth="1"/>
    <col min="28" max="29" width="5.75" style="2" customWidth="1"/>
    <col min="30" max="30" width="8.125" style="2" customWidth="1"/>
    <col min="31" max="31" width="9.125" style="2" customWidth="1"/>
    <col min="32" max="32" width="7.625" style="2" customWidth="1"/>
    <col min="33" max="35" width="4.75" style="2" customWidth="1"/>
    <col min="36" max="36" width="7.625" style="2" customWidth="1"/>
    <col min="37" max="41" width="5.875" style="2" customWidth="1"/>
    <col min="42" max="42" width="9.25" style="2" customWidth="1"/>
    <col min="43" max="45" width="10.875" style="2" customWidth="1"/>
    <col min="46" max="46" width="7.5" style="2" customWidth="1"/>
    <col min="47" max="47" width="11.5" style="2" customWidth="1"/>
    <col min="48" max="48" width="7" style="2" customWidth="1"/>
    <col min="49" max="49" width="8.125" style="2" customWidth="1"/>
    <col min="50" max="50" width="8.625" style="2" customWidth="1"/>
    <col min="51" max="51" width="6.625" style="2" customWidth="1"/>
    <col min="52" max="52" width="8.625" style="2" customWidth="1"/>
    <col min="53" max="53" width="6.625" style="2" customWidth="1"/>
    <col min="54" max="54" width="10.625" style="2" customWidth="1"/>
    <col min="55" max="57" width="9.625" style="2" customWidth="1"/>
    <col min="58" max="58" width="8.5" style="2" customWidth="1"/>
    <col min="59" max="109" width="16.375" style="2" customWidth="1"/>
    <col min="110" max="110" width="1.5" style="2" customWidth="1"/>
    <col min="111" max="112" width="9.75" style="2" customWidth="1"/>
    <col min="113" max="16384" width="10" style="2"/>
  </cols>
  <sheetData>
    <row r="1" spans="1:110" ht="16.350000000000001" customHeight="1">
      <c r="A1" s="49"/>
      <c r="B1" s="126" t="s">
        <v>212</v>
      </c>
      <c r="C1" s="126"/>
      <c r="D1" s="126"/>
      <c r="E1" s="62"/>
      <c r="F1" s="18"/>
      <c r="G1" s="18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53"/>
    </row>
    <row r="2" spans="1:110" ht="22.9" customHeight="1">
      <c r="A2" s="49"/>
      <c r="B2" s="114" t="s">
        <v>213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53" t="s">
        <v>3</v>
      </c>
    </row>
    <row r="3" spans="1:110" ht="19.5" customHeight="1">
      <c r="A3" s="51"/>
      <c r="B3" s="115" t="s">
        <v>5</v>
      </c>
      <c r="C3" s="115"/>
      <c r="D3" s="115"/>
      <c r="E3" s="115"/>
      <c r="F3" s="115"/>
      <c r="G3" s="21"/>
      <c r="H3" s="120" t="s">
        <v>6</v>
      </c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71"/>
    </row>
    <row r="4" spans="1:110" ht="24.4" customHeight="1">
      <c r="A4" s="18"/>
      <c r="B4" s="112" t="s">
        <v>9</v>
      </c>
      <c r="C4" s="112"/>
      <c r="D4" s="112"/>
      <c r="E4" s="112"/>
      <c r="F4" s="112"/>
      <c r="G4" s="112" t="s">
        <v>59</v>
      </c>
      <c r="H4" s="116" t="s">
        <v>183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 t="s">
        <v>193</v>
      </c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 t="s">
        <v>206</v>
      </c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40" t="s">
        <v>214</v>
      </c>
      <c r="BI4" s="116" t="s">
        <v>215</v>
      </c>
      <c r="BJ4" s="116"/>
      <c r="BK4" s="116"/>
      <c r="BL4" s="116"/>
      <c r="BM4" s="116" t="s">
        <v>216</v>
      </c>
      <c r="BN4" s="116"/>
      <c r="BO4" s="116" t="s">
        <v>217</v>
      </c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 t="s">
        <v>218</v>
      </c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 t="s">
        <v>219</v>
      </c>
      <c r="CR4" s="116"/>
      <c r="CS4" s="116" t="s">
        <v>220</v>
      </c>
      <c r="CT4" s="116"/>
      <c r="CU4" s="116"/>
      <c r="CV4" s="116"/>
      <c r="CW4" s="116"/>
      <c r="CX4" s="116" t="s">
        <v>221</v>
      </c>
      <c r="CY4" s="116"/>
      <c r="CZ4" s="116"/>
      <c r="DA4" s="116" t="s">
        <v>222</v>
      </c>
      <c r="DB4" s="116"/>
      <c r="DC4" s="116"/>
      <c r="DD4" s="116"/>
      <c r="DE4" s="116"/>
      <c r="DF4" s="18"/>
    </row>
    <row r="5" spans="1:110" ht="24.4" customHeight="1">
      <c r="A5" s="18"/>
      <c r="B5" s="112" t="s">
        <v>87</v>
      </c>
      <c r="C5" s="112"/>
      <c r="D5" s="112"/>
      <c r="E5" s="112" t="s">
        <v>70</v>
      </c>
      <c r="F5" s="112" t="s">
        <v>71</v>
      </c>
      <c r="G5" s="112"/>
      <c r="H5" s="116" t="s">
        <v>184</v>
      </c>
      <c r="I5" s="116" t="s">
        <v>185</v>
      </c>
      <c r="J5" s="116" t="s">
        <v>186</v>
      </c>
      <c r="K5" s="116" t="s">
        <v>223</v>
      </c>
      <c r="L5" s="116" t="s">
        <v>210</v>
      </c>
      <c r="M5" s="116" t="s">
        <v>187</v>
      </c>
      <c r="N5" s="116" t="s">
        <v>224</v>
      </c>
      <c r="O5" s="116" t="s">
        <v>188</v>
      </c>
      <c r="P5" s="116" t="s">
        <v>189</v>
      </c>
      <c r="Q5" s="116" t="s">
        <v>190</v>
      </c>
      <c r="R5" s="116" t="s">
        <v>191</v>
      </c>
      <c r="S5" s="116" t="s">
        <v>225</v>
      </c>
      <c r="T5" s="116" t="s">
        <v>192</v>
      </c>
      <c r="U5" s="116" t="s">
        <v>194</v>
      </c>
      <c r="V5" s="116" t="s">
        <v>226</v>
      </c>
      <c r="W5" s="116" t="s">
        <v>227</v>
      </c>
      <c r="X5" s="116" t="s">
        <v>228</v>
      </c>
      <c r="Y5" s="116" t="s">
        <v>195</v>
      </c>
      <c r="Z5" s="116" t="s">
        <v>197</v>
      </c>
      <c r="AA5" s="116" t="s">
        <v>198</v>
      </c>
      <c r="AB5" s="116" t="s">
        <v>229</v>
      </c>
      <c r="AC5" s="116" t="s">
        <v>230</v>
      </c>
      <c r="AD5" s="116" t="s">
        <v>199</v>
      </c>
      <c r="AE5" s="116" t="s">
        <v>231</v>
      </c>
      <c r="AF5" s="116" t="s">
        <v>232</v>
      </c>
      <c r="AG5" s="116" t="s">
        <v>233</v>
      </c>
      <c r="AH5" s="116" t="s">
        <v>234</v>
      </c>
      <c r="AI5" s="116" t="s">
        <v>235</v>
      </c>
      <c r="AJ5" s="116" t="s">
        <v>200</v>
      </c>
      <c r="AK5" s="116" t="s">
        <v>236</v>
      </c>
      <c r="AL5" s="116" t="s">
        <v>237</v>
      </c>
      <c r="AM5" s="116" t="s">
        <v>238</v>
      </c>
      <c r="AN5" s="116" t="s">
        <v>239</v>
      </c>
      <c r="AO5" s="116" t="s">
        <v>240</v>
      </c>
      <c r="AP5" s="116" t="s">
        <v>201</v>
      </c>
      <c r="AQ5" s="116" t="s">
        <v>202</v>
      </c>
      <c r="AR5" s="116" t="s">
        <v>203</v>
      </c>
      <c r="AS5" s="116" t="s">
        <v>204</v>
      </c>
      <c r="AT5" s="116" t="s">
        <v>241</v>
      </c>
      <c r="AU5" s="116" t="s">
        <v>205</v>
      </c>
      <c r="AV5" s="116" t="s">
        <v>207</v>
      </c>
      <c r="AW5" s="116" t="s">
        <v>208</v>
      </c>
      <c r="AX5" s="116" t="s">
        <v>242</v>
      </c>
      <c r="AY5" s="116" t="s">
        <v>243</v>
      </c>
      <c r="AZ5" s="116" t="s">
        <v>211</v>
      </c>
      <c r="BA5" s="116" t="s">
        <v>244</v>
      </c>
      <c r="BB5" s="116" t="s">
        <v>209</v>
      </c>
      <c r="BC5" s="116" t="s">
        <v>245</v>
      </c>
      <c r="BD5" s="116" t="s">
        <v>246</v>
      </c>
      <c r="BE5" s="116" t="s">
        <v>247</v>
      </c>
      <c r="BF5" s="116" t="s">
        <v>248</v>
      </c>
      <c r="BG5" s="116" t="s">
        <v>249</v>
      </c>
      <c r="BH5" s="116" t="s">
        <v>250</v>
      </c>
      <c r="BI5" s="116" t="s">
        <v>251</v>
      </c>
      <c r="BJ5" s="116" t="s">
        <v>252</v>
      </c>
      <c r="BK5" s="116" t="s">
        <v>253</v>
      </c>
      <c r="BL5" s="116" t="s">
        <v>254</v>
      </c>
      <c r="BM5" s="116" t="s">
        <v>255</v>
      </c>
      <c r="BN5" s="116" t="s">
        <v>256</v>
      </c>
      <c r="BO5" s="116" t="s">
        <v>257</v>
      </c>
      <c r="BP5" s="116" t="s">
        <v>258</v>
      </c>
      <c r="BQ5" s="116" t="s">
        <v>259</v>
      </c>
      <c r="BR5" s="116" t="s">
        <v>260</v>
      </c>
      <c r="BS5" s="116" t="s">
        <v>261</v>
      </c>
      <c r="BT5" s="116" t="s">
        <v>262</v>
      </c>
      <c r="BU5" s="116" t="s">
        <v>263</v>
      </c>
      <c r="BV5" s="116" t="s">
        <v>264</v>
      </c>
      <c r="BW5" s="116" t="s">
        <v>265</v>
      </c>
      <c r="BX5" s="116" t="s">
        <v>266</v>
      </c>
      <c r="BY5" s="116" t="s">
        <v>267</v>
      </c>
      <c r="BZ5" s="116" t="s">
        <v>268</v>
      </c>
      <c r="CA5" s="116" t="s">
        <v>257</v>
      </c>
      <c r="CB5" s="116" t="s">
        <v>258</v>
      </c>
      <c r="CC5" s="116" t="s">
        <v>259</v>
      </c>
      <c r="CD5" s="116" t="s">
        <v>260</v>
      </c>
      <c r="CE5" s="116" t="s">
        <v>261</v>
      </c>
      <c r="CF5" s="116" t="s">
        <v>262</v>
      </c>
      <c r="CG5" s="116" t="s">
        <v>263</v>
      </c>
      <c r="CH5" s="116" t="s">
        <v>269</v>
      </c>
      <c r="CI5" s="116" t="s">
        <v>270</v>
      </c>
      <c r="CJ5" s="116" t="s">
        <v>271</v>
      </c>
      <c r="CK5" s="116" t="s">
        <v>272</v>
      </c>
      <c r="CL5" s="116" t="s">
        <v>264</v>
      </c>
      <c r="CM5" s="116" t="s">
        <v>265</v>
      </c>
      <c r="CN5" s="116" t="s">
        <v>266</v>
      </c>
      <c r="CO5" s="116" t="s">
        <v>267</v>
      </c>
      <c r="CP5" s="116" t="s">
        <v>273</v>
      </c>
      <c r="CQ5" s="116" t="s">
        <v>274</v>
      </c>
      <c r="CR5" s="116" t="s">
        <v>275</v>
      </c>
      <c r="CS5" s="116" t="s">
        <v>274</v>
      </c>
      <c r="CT5" s="116" t="s">
        <v>276</v>
      </c>
      <c r="CU5" s="116" t="s">
        <v>277</v>
      </c>
      <c r="CV5" s="116" t="s">
        <v>278</v>
      </c>
      <c r="CW5" s="116" t="s">
        <v>275</v>
      </c>
      <c r="CX5" s="116" t="s">
        <v>279</v>
      </c>
      <c r="CY5" s="116" t="s">
        <v>280</v>
      </c>
      <c r="CZ5" s="116" t="s">
        <v>281</v>
      </c>
      <c r="DA5" s="116" t="s">
        <v>282</v>
      </c>
      <c r="DB5" s="116" t="s">
        <v>283</v>
      </c>
      <c r="DC5" s="116" t="s">
        <v>284</v>
      </c>
      <c r="DD5" s="116" t="s">
        <v>285</v>
      </c>
      <c r="DE5" s="116" t="s">
        <v>222</v>
      </c>
      <c r="DF5" s="18"/>
    </row>
    <row r="6" spans="1:110" ht="24.4" customHeight="1">
      <c r="A6" s="24"/>
      <c r="B6" s="23" t="s">
        <v>88</v>
      </c>
      <c r="C6" s="23" t="s">
        <v>89</v>
      </c>
      <c r="D6" s="23" t="s">
        <v>90</v>
      </c>
      <c r="E6" s="112"/>
      <c r="F6" s="112"/>
      <c r="G6" s="112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36"/>
    </row>
    <row r="7" spans="1:110" ht="22.9" customHeight="1">
      <c r="A7" s="54"/>
      <c r="B7" s="23"/>
      <c r="C7" s="23"/>
      <c r="D7" s="23"/>
      <c r="E7" s="23"/>
      <c r="F7" s="23" t="s">
        <v>72</v>
      </c>
      <c r="G7" s="23">
        <f>SUM(H7:DE7)</f>
        <v>6803.68</v>
      </c>
      <c r="H7" s="26">
        <f>H8+H13+H18+H23+H28+H34+H39+H45+H51</f>
        <v>1321.7</v>
      </c>
      <c r="I7" s="26">
        <f t="shared" ref="I7:BC7" si="0">I8+I13+I18+I23+I28+I34+I39+I45+I51</f>
        <v>695.2</v>
      </c>
      <c r="J7" s="26">
        <f t="shared" si="0"/>
        <v>24.95</v>
      </c>
      <c r="K7" s="26">
        <f t="shared" si="0"/>
        <v>0</v>
      </c>
      <c r="L7" s="26">
        <f t="shared" si="0"/>
        <v>1625.83</v>
      </c>
      <c r="M7" s="26">
        <f t="shared" si="0"/>
        <v>408.03</v>
      </c>
      <c r="N7" s="26">
        <f t="shared" si="0"/>
        <v>0</v>
      </c>
      <c r="O7" s="26">
        <f t="shared" si="0"/>
        <v>310.64999999999998</v>
      </c>
      <c r="P7" s="26">
        <f t="shared" si="0"/>
        <v>315.87</v>
      </c>
      <c r="Q7" s="26">
        <f t="shared" si="0"/>
        <v>47.31</v>
      </c>
      <c r="R7" s="26">
        <f t="shared" si="0"/>
        <v>506.46</v>
      </c>
      <c r="S7" s="26">
        <f t="shared" si="0"/>
        <v>0</v>
      </c>
      <c r="T7" s="26">
        <f t="shared" si="0"/>
        <v>186.11</v>
      </c>
      <c r="U7" s="26">
        <f t="shared" si="0"/>
        <v>48.04</v>
      </c>
      <c r="V7" s="26">
        <f t="shared" si="0"/>
        <v>0</v>
      </c>
      <c r="W7" s="26">
        <f t="shared" si="0"/>
        <v>0</v>
      </c>
      <c r="X7" s="26">
        <f t="shared" si="0"/>
        <v>0</v>
      </c>
      <c r="Y7" s="26">
        <f t="shared" si="0"/>
        <v>9.0299999999999994</v>
      </c>
      <c r="Z7" s="26">
        <f t="shared" si="0"/>
        <v>22.56</v>
      </c>
      <c r="AA7" s="26">
        <f t="shared" si="0"/>
        <v>19.91</v>
      </c>
      <c r="AB7" s="26">
        <f t="shared" si="0"/>
        <v>0</v>
      </c>
      <c r="AC7" s="26">
        <f t="shared" si="0"/>
        <v>0</v>
      </c>
      <c r="AD7" s="26">
        <f t="shared" si="0"/>
        <v>175.64</v>
      </c>
      <c r="AE7" s="26">
        <f t="shared" si="0"/>
        <v>0</v>
      </c>
      <c r="AF7" s="26">
        <f t="shared" si="0"/>
        <v>0</v>
      </c>
      <c r="AG7" s="26">
        <f t="shared" si="0"/>
        <v>0</v>
      </c>
      <c r="AH7" s="26">
        <f t="shared" si="0"/>
        <v>0</v>
      </c>
      <c r="AI7" s="26">
        <f t="shared" si="0"/>
        <v>0</v>
      </c>
      <c r="AJ7" s="26">
        <f t="shared" si="0"/>
        <v>9.92</v>
      </c>
      <c r="AK7" s="26">
        <f t="shared" si="0"/>
        <v>0</v>
      </c>
      <c r="AL7" s="26">
        <f t="shared" si="0"/>
        <v>0</v>
      </c>
      <c r="AM7" s="26">
        <f t="shared" si="0"/>
        <v>0</v>
      </c>
      <c r="AN7" s="26">
        <f t="shared" si="0"/>
        <v>0</v>
      </c>
      <c r="AO7" s="26">
        <f t="shared" si="0"/>
        <v>0</v>
      </c>
      <c r="AP7" s="26">
        <f t="shared" si="0"/>
        <v>73.349999999999994</v>
      </c>
      <c r="AQ7" s="26">
        <f t="shared" si="0"/>
        <v>58.78</v>
      </c>
      <c r="AR7" s="26">
        <f t="shared" si="0"/>
        <v>104.33</v>
      </c>
      <c r="AS7" s="26">
        <f t="shared" si="0"/>
        <v>75.78</v>
      </c>
      <c r="AT7" s="26">
        <f t="shared" si="0"/>
        <v>0</v>
      </c>
      <c r="AU7" s="26">
        <f t="shared" si="0"/>
        <v>132.91</v>
      </c>
      <c r="AV7" s="26">
        <f t="shared" si="0"/>
        <v>56.22</v>
      </c>
      <c r="AW7" s="26">
        <f t="shared" si="0"/>
        <v>534.25</v>
      </c>
      <c r="AX7" s="26">
        <f t="shared" si="0"/>
        <v>0</v>
      </c>
      <c r="AY7" s="26">
        <f t="shared" si="0"/>
        <v>0</v>
      </c>
      <c r="AZ7" s="26">
        <f t="shared" si="0"/>
        <v>10.77</v>
      </c>
      <c r="BA7" s="26">
        <f t="shared" si="0"/>
        <v>0</v>
      </c>
      <c r="BB7" s="26">
        <f t="shared" si="0"/>
        <v>30.08</v>
      </c>
      <c r="BC7" s="26">
        <f t="shared" si="0"/>
        <v>0</v>
      </c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37"/>
    </row>
    <row r="8" spans="1:110" s="45" customFormat="1" ht="22.9" customHeight="1">
      <c r="A8" s="63"/>
      <c r="B8" s="64"/>
      <c r="C8" s="64"/>
      <c r="D8" s="64"/>
      <c r="E8" s="64"/>
      <c r="F8" s="65" t="s">
        <v>0</v>
      </c>
      <c r="G8" s="26">
        <f t="shared" ref="G8:G22" si="1">SUM(H8:DE8)</f>
        <v>1160.8</v>
      </c>
      <c r="H8" s="26">
        <v>200.88</v>
      </c>
      <c r="I8" s="26">
        <v>378.87</v>
      </c>
      <c r="J8" s="26">
        <v>16.739999999999998</v>
      </c>
      <c r="K8" s="26"/>
      <c r="L8" s="26"/>
      <c r="M8" s="26">
        <v>61.58</v>
      </c>
      <c r="N8" s="26"/>
      <c r="O8" s="26">
        <v>56.2</v>
      </c>
      <c r="P8" s="26">
        <v>48.27</v>
      </c>
      <c r="Q8" s="26">
        <v>4.18</v>
      </c>
      <c r="R8" s="26">
        <v>92.07</v>
      </c>
      <c r="S8" s="26"/>
      <c r="T8" s="26">
        <v>37.44</v>
      </c>
      <c r="U8" s="26">
        <v>12.34</v>
      </c>
      <c r="V8" s="26"/>
      <c r="W8" s="26"/>
      <c r="X8" s="26"/>
      <c r="Y8" s="26">
        <v>1.22</v>
      </c>
      <c r="Z8" s="26">
        <v>3.06</v>
      </c>
      <c r="AA8" s="26">
        <v>9.25</v>
      </c>
      <c r="AB8" s="26"/>
      <c r="AC8" s="26"/>
      <c r="AD8" s="26">
        <v>36.72</v>
      </c>
      <c r="AE8" s="26"/>
      <c r="AF8" s="26"/>
      <c r="AG8" s="26"/>
      <c r="AH8" s="26"/>
      <c r="AI8" s="26"/>
      <c r="AJ8" s="26">
        <v>3.13</v>
      </c>
      <c r="AK8" s="26"/>
      <c r="AL8" s="26"/>
      <c r="AM8" s="26"/>
      <c r="AN8" s="26"/>
      <c r="AO8" s="26"/>
      <c r="AP8" s="26">
        <v>11.93</v>
      </c>
      <c r="AQ8" s="26">
        <v>10.44</v>
      </c>
      <c r="AR8" s="26">
        <v>4.05</v>
      </c>
      <c r="AS8" s="26">
        <v>43.26</v>
      </c>
      <c r="AT8" s="26"/>
      <c r="AU8" s="26">
        <v>20.149999999999999</v>
      </c>
      <c r="AV8" s="26">
        <v>35.42</v>
      </c>
      <c r="AW8" s="26">
        <v>70.48</v>
      </c>
      <c r="AX8" s="26"/>
      <c r="AY8" s="26"/>
      <c r="AZ8" s="26"/>
      <c r="BA8" s="26"/>
      <c r="BB8" s="26">
        <v>3.12</v>
      </c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72"/>
    </row>
    <row r="9" spans="1:110" ht="22.9" customHeight="1">
      <c r="A9" s="117"/>
      <c r="B9" s="66" t="s">
        <v>91</v>
      </c>
      <c r="C9" s="66" t="s">
        <v>92</v>
      </c>
      <c r="D9" s="66" t="s">
        <v>92</v>
      </c>
      <c r="E9" s="66" t="s">
        <v>93</v>
      </c>
      <c r="F9" s="67" t="s">
        <v>94</v>
      </c>
      <c r="G9" s="29">
        <f t="shared" si="1"/>
        <v>865.05</v>
      </c>
      <c r="H9" s="68">
        <v>200.88</v>
      </c>
      <c r="I9" s="68">
        <v>378.87</v>
      </c>
      <c r="J9" s="68">
        <v>16.739999999999998</v>
      </c>
      <c r="K9" s="68"/>
      <c r="L9" s="68"/>
      <c r="M9" s="68"/>
      <c r="N9" s="68"/>
      <c r="O9" s="68">
        <v>56.2</v>
      </c>
      <c r="P9" s="68">
        <v>32.39</v>
      </c>
      <c r="Q9" s="68">
        <v>4.18</v>
      </c>
      <c r="R9" s="68"/>
      <c r="S9" s="68"/>
      <c r="T9" s="68">
        <v>37.44</v>
      </c>
      <c r="U9" s="68">
        <v>12.34</v>
      </c>
      <c r="V9" s="68"/>
      <c r="W9" s="68"/>
      <c r="X9" s="68"/>
      <c r="Y9" s="68">
        <v>1.22</v>
      </c>
      <c r="Z9" s="68">
        <v>3.06</v>
      </c>
      <c r="AA9" s="68">
        <v>9.25</v>
      </c>
      <c r="AB9" s="68"/>
      <c r="AC9" s="68"/>
      <c r="AD9" s="68">
        <v>36.72</v>
      </c>
      <c r="AE9" s="68"/>
      <c r="AF9" s="68"/>
      <c r="AG9" s="68"/>
      <c r="AH9" s="68"/>
      <c r="AI9" s="68"/>
      <c r="AJ9" s="68">
        <v>3.13</v>
      </c>
      <c r="AK9" s="68"/>
      <c r="AL9" s="68"/>
      <c r="AM9" s="68"/>
      <c r="AN9" s="68"/>
      <c r="AO9" s="68"/>
      <c r="AP9" s="68">
        <v>11.93</v>
      </c>
      <c r="AQ9" s="68">
        <v>6.03</v>
      </c>
      <c r="AR9" s="68">
        <v>4.05</v>
      </c>
      <c r="AS9" s="68">
        <v>43.26</v>
      </c>
      <c r="AT9" s="68"/>
      <c r="AU9" s="68">
        <v>7.36</v>
      </c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36"/>
    </row>
    <row r="10" spans="1:110" ht="22.9" customHeight="1">
      <c r="A10" s="117"/>
      <c r="B10" s="66" t="s">
        <v>95</v>
      </c>
      <c r="C10" s="66" t="s">
        <v>96</v>
      </c>
      <c r="D10" s="66" t="s">
        <v>92</v>
      </c>
      <c r="E10" s="66" t="s">
        <v>93</v>
      </c>
      <c r="F10" s="67" t="s">
        <v>97</v>
      </c>
      <c r="G10" s="29">
        <f t="shared" si="1"/>
        <v>142.1</v>
      </c>
      <c r="H10" s="68"/>
      <c r="I10" s="68"/>
      <c r="J10" s="68"/>
      <c r="K10" s="68"/>
      <c r="L10" s="68"/>
      <c r="M10" s="68"/>
      <c r="N10" s="68"/>
      <c r="O10" s="68"/>
      <c r="P10" s="68">
        <v>15.88</v>
      </c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>
        <v>4.41</v>
      </c>
      <c r="AR10" s="68"/>
      <c r="AS10" s="68"/>
      <c r="AT10" s="68"/>
      <c r="AU10" s="68">
        <v>12.79</v>
      </c>
      <c r="AV10" s="68">
        <v>35.42</v>
      </c>
      <c r="AW10" s="68">
        <v>70.48</v>
      </c>
      <c r="AX10" s="68"/>
      <c r="AY10" s="68"/>
      <c r="AZ10" s="68"/>
      <c r="BA10" s="68"/>
      <c r="BB10" s="68">
        <v>3.12</v>
      </c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36"/>
    </row>
    <row r="11" spans="1:110" ht="22.9" customHeight="1">
      <c r="A11" s="117"/>
      <c r="B11" s="66" t="s">
        <v>95</v>
      </c>
      <c r="C11" s="66" t="s">
        <v>96</v>
      </c>
      <c r="D11" s="66" t="s">
        <v>96</v>
      </c>
      <c r="E11" s="66" t="s">
        <v>93</v>
      </c>
      <c r="F11" s="67" t="s">
        <v>98</v>
      </c>
      <c r="G11" s="29">
        <f t="shared" si="1"/>
        <v>61.58</v>
      </c>
      <c r="H11" s="68"/>
      <c r="I11" s="68"/>
      <c r="J11" s="68"/>
      <c r="K11" s="68"/>
      <c r="L11" s="68"/>
      <c r="M11" s="68">
        <v>61.58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36"/>
    </row>
    <row r="12" spans="1:110" ht="22.9" customHeight="1">
      <c r="A12" s="117"/>
      <c r="B12" s="66" t="s">
        <v>99</v>
      </c>
      <c r="C12" s="66" t="s">
        <v>100</v>
      </c>
      <c r="D12" s="66" t="s">
        <v>92</v>
      </c>
      <c r="E12" s="66" t="s">
        <v>93</v>
      </c>
      <c r="F12" s="67" t="s">
        <v>101</v>
      </c>
      <c r="G12" s="29">
        <f t="shared" si="1"/>
        <v>92.07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>
        <v>92.07</v>
      </c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36"/>
    </row>
    <row r="13" spans="1:110" s="45" customFormat="1" ht="22.9" customHeight="1">
      <c r="B13" s="64"/>
      <c r="C13" s="64"/>
      <c r="D13" s="64"/>
      <c r="E13" s="64"/>
      <c r="F13" s="65" t="s">
        <v>73</v>
      </c>
      <c r="G13" s="26">
        <f t="shared" si="1"/>
        <v>621.41</v>
      </c>
      <c r="H13" s="26">
        <v>118.44</v>
      </c>
      <c r="I13" s="26">
        <v>19.47</v>
      </c>
      <c r="J13" s="26"/>
      <c r="K13" s="26"/>
      <c r="L13" s="26">
        <v>220.24</v>
      </c>
      <c r="M13" s="26">
        <v>39.35</v>
      </c>
      <c r="N13" s="26"/>
      <c r="O13" s="26">
        <v>30.7</v>
      </c>
      <c r="P13" s="26">
        <v>28.62</v>
      </c>
      <c r="Q13" s="26">
        <v>6.43</v>
      </c>
      <c r="R13" s="26">
        <v>50.45</v>
      </c>
      <c r="S13" s="26"/>
      <c r="T13" s="26">
        <v>21.75</v>
      </c>
      <c r="U13" s="26">
        <v>2.88</v>
      </c>
      <c r="V13" s="26"/>
      <c r="W13" s="26"/>
      <c r="X13" s="26"/>
      <c r="Y13" s="26">
        <v>0.95</v>
      </c>
      <c r="Z13" s="26">
        <v>2.37</v>
      </c>
      <c r="AA13" s="26">
        <v>1.82</v>
      </c>
      <c r="AB13" s="26"/>
      <c r="AC13" s="26"/>
      <c r="AD13" s="26">
        <v>9.49</v>
      </c>
      <c r="AE13" s="26"/>
      <c r="AF13" s="26"/>
      <c r="AG13" s="26"/>
      <c r="AH13" s="26"/>
      <c r="AI13" s="26"/>
      <c r="AJ13" s="26">
        <v>0.56999999999999995</v>
      </c>
      <c r="AK13" s="26"/>
      <c r="AL13" s="26"/>
      <c r="AM13" s="26"/>
      <c r="AN13" s="26"/>
      <c r="AO13" s="26"/>
      <c r="AP13" s="26">
        <v>7.16</v>
      </c>
      <c r="AQ13" s="26">
        <v>4.99</v>
      </c>
      <c r="AR13" s="26">
        <v>1.62</v>
      </c>
      <c r="AS13" s="26"/>
      <c r="AT13" s="26"/>
      <c r="AU13" s="26">
        <v>10.94</v>
      </c>
      <c r="AV13" s="26"/>
      <c r="AW13" s="26">
        <v>40.85</v>
      </c>
      <c r="AX13" s="26"/>
      <c r="AY13" s="26"/>
      <c r="AZ13" s="26"/>
      <c r="BA13" s="26"/>
      <c r="BB13" s="26">
        <v>2.3199999999999998</v>
      </c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72"/>
    </row>
    <row r="14" spans="1:110" ht="22.9" customHeight="1">
      <c r="A14" s="117"/>
      <c r="B14" s="66" t="s">
        <v>91</v>
      </c>
      <c r="C14" s="66" t="s">
        <v>92</v>
      </c>
      <c r="D14" s="66" t="s">
        <v>102</v>
      </c>
      <c r="E14" s="66" t="s">
        <v>103</v>
      </c>
      <c r="F14" s="67" t="s">
        <v>104</v>
      </c>
      <c r="G14" s="29">
        <f t="shared" si="1"/>
        <v>480.57</v>
      </c>
      <c r="H14" s="68">
        <v>118.44</v>
      </c>
      <c r="I14" s="68">
        <v>19.47</v>
      </c>
      <c r="J14" s="68"/>
      <c r="K14" s="68"/>
      <c r="L14" s="68">
        <v>220.24</v>
      </c>
      <c r="M14" s="68"/>
      <c r="N14" s="68"/>
      <c r="O14" s="68">
        <v>30.7</v>
      </c>
      <c r="P14" s="68">
        <v>18.43</v>
      </c>
      <c r="Q14" s="68">
        <v>6.43</v>
      </c>
      <c r="R14" s="68"/>
      <c r="S14" s="68"/>
      <c r="T14" s="68">
        <v>21.75</v>
      </c>
      <c r="U14" s="68">
        <v>2.88</v>
      </c>
      <c r="V14" s="68"/>
      <c r="W14" s="68"/>
      <c r="X14" s="68"/>
      <c r="Y14" s="68">
        <v>0.95</v>
      </c>
      <c r="Z14" s="68">
        <v>2.37</v>
      </c>
      <c r="AA14" s="68">
        <v>1.82</v>
      </c>
      <c r="AB14" s="68"/>
      <c r="AC14" s="68"/>
      <c r="AD14" s="68">
        <v>9.49</v>
      </c>
      <c r="AE14" s="68"/>
      <c r="AF14" s="68"/>
      <c r="AG14" s="68"/>
      <c r="AH14" s="68"/>
      <c r="AI14" s="68"/>
      <c r="AJ14" s="68">
        <v>0.56999999999999995</v>
      </c>
      <c r="AK14" s="68"/>
      <c r="AL14" s="68"/>
      <c r="AM14" s="68"/>
      <c r="AN14" s="68"/>
      <c r="AO14" s="68"/>
      <c r="AP14" s="68">
        <v>7.16</v>
      </c>
      <c r="AQ14" s="68">
        <v>4.99</v>
      </c>
      <c r="AR14" s="68">
        <v>1.62</v>
      </c>
      <c r="AS14" s="68"/>
      <c r="AT14" s="68"/>
      <c r="AU14" s="68">
        <v>10.94</v>
      </c>
      <c r="AV14" s="68"/>
      <c r="AW14" s="68"/>
      <c r="AX14" s="68"/>
      <c r="AY14" s="68"/>
      <c r="AZ14" s="68"/>
      <c r="BA14" s="68"/>
      <c r="BB14" s="68">
        <v>2.3199999999999998</v>
      </c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36"/>
    </row>
    <row r="15" spans="1:110" ht="22.9" customHeight="1">
      <c r="A15" s="117"/>
      <c r="B15" s="66" t="s">
        <v>95</v>
      </c>
      <c r="C15" s="66" t="s">
        <v>96</v>
      </c>
      <c r="D15" s="66" t="s">
        <v>100</v>
      </c>
      <c r="E15" s="66" t="s">
        <v>103</v>
      </c>
      <c r="F15" s="67" t="s">
        <v>105</v>
      </c>
      <c r="G15" s="29">
        <f t="shared" si="1"/>
        <v>51.04</v>
      </c>
      <c r="H15" s="68"/>
      <c r="I15" s="68"/>
      <c r="J15" s="68"/>
      <c r="K15" s="68"/>
      <c r="L15" s="68"/>
      <c r="M15" s="68"/>
      <c r="N15" s="68"/>
      <c r="O15" s="68"/>
      <c r="P15" s="68">
        <v>10.19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>
        <v>40.85</v>
      </c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36"/>
    </row>
    <row r="16" spans="1:110" ht="22.9" customHeight="1">
      <c r="A16" s="117"/>
      <c r="B16" s="66" t="s">
        <v>95</v>
      </c>
      <c r="C16" s="66" t="s">
        <v>96</v>
      </c>
      <c r="D16" s="66" t="s">
        <v>96</v>
      </c>
      <c r="E16" s="66" t="s">
        <v>103</v>
      </c>
      <c r="F16" s="67" t="s">
        <v>98</v>
      </c>
      <c r="G16" s="29">
        <f t="shared" si="1"/>
        <v>39.35</v>
      </c>
      <c r="H16" s="68"/>
      <c r="I16" s="68"/>
      <c r="J16" s="68"/>
      <c r="K16" s="68"/>
      <c r="L16" s="68"/>
      <c r="M16" s="68">
        <v>39.35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36"/>
    </row>
    <row r="17" spans="1:110" ht="22.9" customHeight="1">
      <c r="A17" s="117"/>
      <c r="B17" s="66" t="s">
        <v>99</v>
      </c>
      <c r="C17" s="66" t="s">
        <v>100</v>
      </c>
      <c r="D17" s="66" t="s">
        <v>92</v>
      </c>
      <c r="E17" s="66" t="s">
        <v>103</v>
      </c>
      <c r="F17" s="67" t="s">
        <v>101</v>
      </c>
      <c r="G17" s="29">
        <f t="shared" si="1"/>
        <v>50.45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>
        <v>50.45</v>
      </c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36"/>
    </row>
    <row r="18" spans="1:110" s="45" customFormat="1" ht="22.9" customHeight="1">
      <c r="B18" s="64"/>
      <c r="C18" s="64"/>
      <c r="D18" s="64"/>
      <c r="E18" s="64"/>
      <c r="F18" s="65" t="s">
        <v>74</v>
      </c>
      <c r="G18" s="26">
        <f t="shared" si="1"/>
        <v>510.14</v>
      </c>
      <c r="H18" s="26">
        <v>106.45</v>
      </c>
      <c r="I18" s="26">
        <v>12.28</v>
      </c>
      <c r="J18" s="26"/>
      <c r="K18" s="26"/>
      <c r="L18" s="26">
        <v>175.83</v>
      </c>
      <c r="M18" s="26">
        <v>32.97</v>
      </c>
      <c r="N18" s="26"/>
      <c r="O18" s="26">
        <v>25.78</v>
      </c>
      <c r="P18" s="26">
        <v>24.05</v>
      </c>
      <c r="Q18" s="26">
        <v>4.12</v>
      </c>
      <c r="R18" s="26">
        <v>41.74</v>
      </c>
      <c r="S18" s="26"/>
      <c r="T18" s="26">
        <v>13</v>
      </c>
      <c r="U18" s="26">
        <v>2.2999999999999998</v>
      </c>
      <c r="V18" s="26"/>
      <c r="W18" s="26"/>
      <c r="X18" s="26"/>
      <c r="Y18" s="26">
        <v>0.77</v>
      </c>
      <c r="Z18" s="26">
        <v>1.91</v>
      </c>
      <c r="AA18" s="26">
        <v>1.95</v>
      </c>
      <c r="AB18" s="26"/>
      <c r="AC18" s="26"/>
      <c r="AD18" s="26">
        <v>7.65</v>
      </c>
      <c r="AE18" s="26"/>
      <c r="AF18" s="26"/>
      <c r="AG18" s="26"/>
      <c r="AH18" s="26"/>
      <c r="AI18" s="26"/>
      <c r="AJ18" s="26">
        <v>0.49</v>
      </c>
      <c r="AK18" s="26"/>
      <c r="AL18" s="26"/>
      <c r="AM18" s="26"/>
      <c r="AN18" s="26"/>
      <c r="AO18" s="26"/>
      <c r="AP18" s="26">
        <v>5.89</v>
      </c>
      <c r="AQ18" s="26">
        <v>4.8600000000000003</v>
      </c>
      <c r="AR18" s="26">
        <v>3.24</v>
      </c>
      <c r="AS18" s="26"/>
      <c r="AT18" s="26"/>
      <c r="AU18" s="26">
        <v>9.2100000000000009</v>
      </c>
      <c r="AV18" s="26"/>
      <c r="AW18" s="26">
        <v>33.729999999999997</v>
      </c>
      <c r="AX18" s="26"/>
      <c r="AY18" s="26"/>
      <c r="AZ18" s="26"/>
      <c r="BA18" s="26"/>
      <c r="BB18" s="26">
        <v>1.92</v>
      </c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72"/>
    </row>
    <row r="19" spans="1:110" ht="22.9" customHeight="1">
      <c r="A19" s="117"/>
      <c r="B19" s="66" t="s">
        <v>91</v>
      </c>
      <c r="C19" s="66" t="s">
        <v>92</v>
      </c>
      <c r="D19" s="66" t="s">
        <v>106</v>
      </c>
      <c r="E19" s="66" t="s">
        <v>107</v>
      </c>
      <c r="F19" s="67" t="s">
        <v>108</v>
      </c>
      <c r="G19" s="29">
        <f t="shared" si="1"/>
        <v>391.12</v>
      </c>
      <c r="H19" s="68">
        <v>106.45</v>
      </c>
      <c r="I19" s="68">
        <v>12.28</v>
      </c>
      <c r="J19" s="68"/>
      <c r="K19" s="68"/>
      <c r="L19" s="68">
        <v>175.83</v>
      </c>
      <c r="M19" s="68"/>
      <c r="N19" s="68"/>
      <c r="O19" s="68">
        <v>25.78</v>
      </c>
      <c r="P19" s="68">
        <v>15.39</v>
      </c>
      <c r="Q19" s="68">
        <v>4.12</v>
      </c>
      <c r="R19" s="68"/>
      <c r="S19" s="68"/>
      <c r="T19" s="68">
        <v>13</v>
      </c>
      <c r="U19" s="68">
        <v>2.2999999999999998</v>
      </c>
      <c r="V19" s="68"/>
      <c r="W19" s="68"/>
      <c r="X19" s="68"/>
      <c r="Y19" s="68">
        <v>0.77</v>
      </c>
      <c r="Z19" s="68">
        <v>1.91</v>
      </c>
      <c r="AA19" s="68">
        <v>1.95</v>
      </c>
      <c r="AB19" s="68"/>
      <c r="AC19" s="68"/>
      <c r="AD19" s="68">
        <v>7.65</v>
      </c>
      <c r="AE19" s="68"/>
      <c r="AF19" s="68"/>
      <c r="AG19" s="68"/>
      <c r="AH19" s="68"/>
      <c r="AI19" s="68"/>
      <c r="AJ19" s="68">
        <v>0.49</v>
      </c>
      <c r="AK19" s="68"/>
      <c r="AL19" s="68"/>
      <c r="AM19" s="68"/>
      <c r="AN19" s="68"/>
      <c r="AO19" s="68"/>
      <c r="AP19" s="68">
        <v>5.89</v>
      </c>
      <c r="AQ19" s="68">
        <v>4.8600000000000003</v>
      </c>
      <c r="AR19" s="68">
        <v>3.24</v>
      </c>
      <c r="AS19" s="68"/>
      <c r="AT19" s="68"/>
      <c r="AU19" s="68">
        <v>9.2100000000000009</v>
      </c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36"/>
    </row>
    <row r="20" spans="1:110" ht="22.9" customHeight="1">
      <c r="A20" s="117"/>
      <c r="B20" s="66" t="s">
        <v>95</v>
      </c>
      <c r="C20" s="66" t="s">
        <v>96</v>
      </c>
      <c r="D20" s="66" t="s">
        <v>100</v>
      </c>
      <c r="E20" s="66" t="s">
        <v>107</v>
      </c>
      <c r="F20" s="67" t="s">
        <v>105</v>
      </c>
      <c r="G20" s="29">
        <f t="shared" si="1"/>
        <v>44.31</v>
      </c>
      <c r="H20" s="68"/>
      <c r="I20" s="68"/>
      <c r="J20" s="68"/>
      <c r="K20" s="68"/>
      <c r="L20" s="68"/>
      <c r="M20" s="68"/>
      <c r="N20" s="68"/>
      <c r="O20" s="68"/>
      <c r="P20" s="68">
        <v>8.66</v>
      </c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>
        <v>33.729999999999997</v>
      </c>
      <c r="AX20" s="68"/>
      <c r="AY20" s="68"/>
      <c r="AZ20" s="68"/>
      <c r="BA20" s="68"/>
      <c r="BB20" s="68">
        <v>1.92</v>
      </c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36"/>
    </row>
    <row r="21" spans="1:110" ht="22.9" customHeight="1">
      <c r="A21" s="117"/>
      <c r="B21" s="66" t="s">
        <v>95</v>
      </c>
      <c r="C21" s="66" t="s">
        <v>96</v>
      </c>
      <c r="D21" s="66" t="s">
        <v>96</v>
      </c>
      <c r="E21" s="66" t="s">
        <v>107</v>
      </c>
      <c r="F21" s="67" t="s">
        <v>98</v>
      </c>
      <c r="G21" s="29">
        <f t="shared" si="1"/>
        <v>32.97</v>
      </c>
      <c r="H21" s="68"/>
      <c r="I21" s="68"/>
      <c r="J21" s="68"/>
      <c r="K21" s="68"/>
      <c r="L21" s="68"/>
      <c r="M21" s="68">
        <v>32.97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36"/>
    </row>
    <row r="22" spans="1:110" ht="22.9" customHeight="1">
      <c r="A22" s="117"/>
      <c r="B22" s="66" t="s">
        <v>99</v>
      </c>
      <c r="C22" s="66" t="s">
        <v>100</v>
      </c>
      <c r="D22" s="66" t="s">
        <v>92</v>
      </c>
      <c r="E22" s="66" t="s">
        <v>107</v>
      </c>
      <c r="F22" s="67" t="s">
        <v>101</v>
      </c>
      <c r="G22" s="29">
        <f t="shared" si="1"/>
        <v>41.74</v>
      </c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>
        <v>41.74</v>
      </c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36"/>
    </row>
    <row r="23" spans="1:110" s="45" customFormat="1" ht="22.9" customHeight="1">
      <c r="B23" s="64"/>
      <c r="C23" s="64"/>
      <c r="D23" s="64"/>
      <c r="E23" s="64"/>
      <c r="F23" s="65" t="s">
        <v>75</v>
      </c>
      <c r="G23" s="26">
        <f t="shared" ref="G23:G40" si="2">SUM(H23:DE23)</f>
        <v>441.63</v>
      </c>
      <c r="H23" s="26">
        <f>SUM(H24:H27)</f>
        <v>91.2</v>
      </c>
      <c r="I23" s="26">
        <f t="shared" ref="I23:BC23" si="3">SUM(I24:I27)</f>
        <v>15.06</v>
      </c>
      <c r="J23" s="26">
        <f t="shared" si="3"/>
        <v>0</v>
      </c>
      <c r="K23" s="26">
        <f t="shared" si="3"/>
        <v>0</v>
      </c>
      <c r="L23" s="26">
        <f t="shared" si="3"/>
        <v>150.69999999999999</v>
      </c>
      <c r="M23" s="26">
        <f t="shared" si="3"/>
        <v>29.12</v>
      </c>
      <c r="N23" s="26">
        <f t="shared" si="3"/>
        <v>0</v>
      </c>
      <c r="O23" s="26">
        <f t="shared" si="3"/>
        <v>22.62</v>
      </c>
      <c r="P23" s="26">
        <f t="shared" si="3"/>
        <v>15.7</v>
      </c>
      <c r="Q23" s="26">
        <f t="shared" si="3"/>
        <v>4.9800000000000004</v>
      </c>
      <c r="R23" s="26">
        <f t="shared" si="3"/>
        <v>37.409999999999997</v>
      </c>
      <c r="S23" s="26">
        <f t="shared" si="3"/>
        <v>0</v>
      </c>
      <c r="T23" s="26">
        <f t="shared" si="3"/>
        <v>17.98</v>
      </c>
      <c r="U23" s="26">
        <f t="shared" si="3"/>
        <v>3.71</v>
      </c>
      <c r="V23" s="26">
        <f t="shared" si="3"/>
        <v>0</v>
      </c>
      <c r="W23" s="26">
        <f t="shared" si="3"/>
        <v>0</v>
      </c>
      <c r="X23" s="26">
        <f t="shared" si="3"/>
        <v>0</v>
      </c>
      <c r="Y23" s="26">
        <f t="shared" si="3"/>
        <v>0.73</v>
      </c>
      <c r="Z23" s="26">
        <f t="shared" si="3"/>
        <v>1.84</v>
      </c>
      <c r="AA23" s="26">
        <f t="shared" si="3"/>
        <v>2.54</v>
      </c>
      <c r="AB23" s="26">
        <f t="shared" si="3"/>
        <v>0</v>
      </c>
      <c r="AC23" s="26">
        <f t="shared" si="3"/>
        <v>0</v>
      </c>
      <c r="AD23" s="26">
        <f t="shared" si="3"/>
        <v>14.69</v>
      </c>
      <c r="AE23" s="26">
        <f t="shared" si="3"/>
        <v>0</v>
      </c>
      <c r="AF23" s="26">
        <f t="shared" si="3"/>
        <v>0</v>
      </c>
      <c r="AG23" s="26">
        <f t="shared" si="3"/>
        <v>0</v>
      </c>
      <c r="AH23" s="26">
        <f t="shared" si="3"/>
        <v>0</v>
      </c>
      <c r="AI23" s="26">
        <f t="shared" si="3"/>
        <v>0</v>
      </c>
      <c r="AJ23" s="26">
        <f t="shared" si="3"/>
        <v>0.36</v>
      </c>
      <c r="AK23" s="26">
        <f t="shared" si="3"/>
        <v>0</v>
      </c>
      <c r="AL23" s="26">
        <f t="shared" si="3"/>
        <v>0</v>
      </c>
      <c r="AM23" s="26">
        <f t="shared" si="3"/>
        <v>0</v>
      </c>
      <c r="AN23" s="26">
        <f t="shared" si="3"/>
        <v>0</v>
      </c>
      <c r="AO23" s="26">
        <f t="shared" si="3"/>
        <v>0</v>
      </c>
      <c r="AP23" s="26">
        <f t="shared" si="3"/>
        <v>5.14</v>
      </c>
      <c r="AQ23" s="26">
        <f t="shared" si="3"/>
        <v>2.85</v>
      </c>
      <c r="AR23" s="26">
        <f t="shared" si="3"/>
        <v>5.83</v>
      </c>
      <c r="AS23" s="26">
        <f t="shared" si="3"/>
        <v>4.32</v>
      </c>
      <c r="AT23" s="26">
        <f t="shared" si="3"/>
        <v>0</v>
      </c>
      <c r="AU23" s="26">
        <f t="shared" si="3"/>
        <v>4.82</v>
      </c>
      <c r="AV23" s="26">
        <f t="shared" si="3"/>
        <v>0</v>
      </c>
      <c r="AW23" s="26">
        <f t="shared" si="3"/>
        <v>9.5500000000000007</v>
      </c>
      <c r="AX23" s="26">
        <f t="shared" si="3"/>
        <v>0</v>
      </c>
      <c r="AY23" s="26">
        <f t="shared" si="3"/>
        <v>0</v>
      </c>
      <c r="AZ23" s="26">
        <f t="shared" si="3"/>
        <v>0</v>
      </c>
      <c r="BA23" s="26">
        <f t="shared" si="3"/>
        <v>0</v>
      </c>
      <c r="BB23" s="26">
        <f t="shared" si="3"/>
        <v>0.48</v>
      </c>
      <c r="BC23" s="26">
        <f t="shared" si="3"/>
        <v>0</v>
      </c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72"/>
    </row>
    <row r="24" spans="1:110" ht="22.9" customHeight="1">
      <c r="A24" s="117"/>
      <c r="B24" s="66" t="s">
        <v>91</v>
      </c>
      <c r="C24" s="66" t="s">
        <v>100</v>
      </c>
      <c r="D24" s="66" t="s">
        <v>96</v>
      </c>
      <c r="E24" s="66" t="s">
        <v>109</v>
      </c>
      <c r="F24" s="67" t="s">
        <v>110</v>
      </c>
      <c r="G24" s="29">
        <f t="shared" si="2"/>
        <v>361.75</v>
      </c>
      <c r="H24" s="68">
        <v>91.2</v>
      </c>
      <c r="I24" s="68">
        <v>15.06</v>
      </c>
      <c r="J24" s="68"/>
      <c r="K24" s="68"/>
      <c r="L24" s="68">
        <v>150.69999999999999</v>
      </c>
      <c r="M24" s="68"/>
      <c r="N24" s="68"/>
      <c r="O24" s="68">
        <v>22.62</v>
      </c>
      <c r="P24" s="68">
        <v>13.67</v>
      </c>
      <c r="Q24" s="68">
        <v>4.9800000000000004</v>
      </c>
      <c r="R24" s="68"/>
      <c r="S24" s="68"/>
      <c r="T24" s="68">
        <v>17.98</v>
      </c>
      <c r="U24" s="68">
        <v>3.71</v>
      </c>
      <c r="V24" s="68"/>
      <c r="W24" s="68"/>
      <c r="X24" s="68"/>
      <c r="Y24" s="68">
        <v>0.73</v>
      </c>
      <c r="Z24" s="68">
        <v>1.84</v>
      </c>
      <c r="AA24" s="68">
        <v>2.54</v>
      </c>
      <c r="AB24" s="68"/>
      <c r="AC24" s="68"/>
      <c r="AD24" s="68">
        <v>14.69</v>
      </c>
      <c r="AE24" s="68"/>
      <c r="AF24" s="68"/>
      <c r="AG24" s="68"/>
      <c r="AH24" s="68"/>
      <c r="AI24" s="68"/>
      <c r="AJ24" s="68">
        <v>0.36</v>
      </c>
      <c r="AK24" s="68"/>
      <c r="AL24" s="68"/>
      <c r="AM24" s="68"/>
      <c r="AN24" s="68"/>
      <c r="AO24" s="68"/>
      <c r="AP24" s="68">
        <v>5.14</v>
      </c>
      <c r="AQ24" s="68">
        <v>2.74</v>
      </c>
      <c r="AR24" s="68">
        <v>5.83</v>
      </c>
      <c r="AS24" s="68">
        <v>4.32</v>
      </c>
      <c r="AT24" s="68"/>
      <c r="AU24" s="68">
        <v>3.64</v>
      </c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36"/>
    </row>
    <row r="25" spans="1:110" ht="22.9" customHeight="1">
      <c r="A25" s="117"/>
      <c r="B25" s="66" t="s">
        <v>95</v>
      </c>
      <c r="C25" s="66" t="s">
        <v>96</v>
      </c>
      <c r="D25" s="66" t="s">
        <v>100</v>
      </c>
      <c r="E25" s="66" t="s">
        <v>109</v>
      </c>
      <c r="F25" s="67" t="s">
        <v>105</v>
      </c>
      <c r="G25" s="29">
        <f t="shared" si="2"/>
        <v>13.35</v>
      </c>
      <c r="H25" s="68"/>
      <c r="I25" s="68"/>
      <c r="J25" s="68"/>
      <c r="K25" s="68"/>
      <c r="L25" s="68"/>
      <c r="M25" s="68"/>
      <c r="N25" s="68"/>
      <c r="O25" s="68"/>
      <c r="P25" s="68">
        <v>2.0299999999999998</v>
      </c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>
        <v>0.11</v>
      </c>
      <c r="AR25" s="68"/>
      <c r="AS25" s="68"/>
      <c r="AT25" s="68"/>
      <c r="AU25" s="68">
        <v>1.18</v>
      </c>
      <c r="AV25" s="68"/>
      <c r="AW25" s="68">
        <v>9.5500000000000007</v>
      </c>
      <c r="AX25" s="68"/>
      <c r="AY25" s="68"/>
      <c r="AZ25" s="68"/>
      <c r="BA25" s="68"/>
      <c r="BB25" s="68">
        <v>0.48</v>
      </c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36"/>
    </row>
    <row r="26" spans="1:110" ht="22.9" customHeight="1">
      <c r="A26" s="117"/>
      <c r="B26" s="66" t="s">
        <v>95</v>
      </c>
      <c r="C26" s="66" t="s">
        <v>96</v>
      </c>
      <c r="D26" s="66" t="s">
        <v>96</v>
      </c>
      <c r="E26" s="66" t="s">
        <v>109</v>
      </c>
      <c r="F26" s="67" t="s">
        <v>98</v>
      </c>
      <c r="G26" s="29">
        <f t="shared" si="2"/>
        <v>29.12</v>
      </c>
      <c r="H26" s="68"/>
      <c r="I26" s="68"/>
      <c r="J26" s="68"/>
      <c r="K26" s="68"/>
      <c r="L26" s="68"/>
      <c r="M26" s="68">
        <v>29.12</v>
      </c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36"/>
    </row>
    <row r="27" spans="1:110" ht="22.9" customHeight="1">
      <c r="A27" s="117"/>
      <c r="B27" s="66" t="s">
        <v>99</v>
      </c>
      <c r="C27" s="66" t="s">
        <v>100</v>
      </c>
      <c r="D27" s="66" t="s">
        <v>92</v>
      </c>
      <c r="E27" s="66" t="s">
        <v>109</v>
      </c>
      <c r="F27" s="67" t="s">
        <v>101</v>
      </c>
      <c r="G27" s="29">
        <f t="shared" si="2"/>
        <v>37.409999999999997</v>
      </c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>
        <v>37.409999999999997</v>
      </c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36"/>
    </row>
    <row r="28" spans="1:110" s="45" customFormat="1" ht="22.9" customHeight="1">
      <c r="B28" s="64"/>
      <c r="C28" s="64"/>
      <c r="D28" s="64"/>
      <c r="E28" s="64"/>
      <c r="F28" s="65" t="s">
        <v>76</v>
      </c>
      <c r="G28" s="26">
        <f t="shared" si="2"/>
        <v>106.25</v>
      </c>
      <c r="H28" s="26">
        <v>20.52</v>
      </c>
      <c r="I28" s="26">
        <v>2.59</v>
      </c>
      <c r="J28" s="26"/>
      <c r="K28" s="26"/>
      <c r="L28" s="26">
        <v>36.299999999999997</v>
      </c>
      <c r="M28" s="26">
        <v>6.61</v>
      </c>
      <c r="N28" s="26"/>
      <c r="O28" s="26">
        <v>5.18</v>
      </c>
      <c r="P28" s="26">
        <v>4.83</v>
      </c>
      <c r="Q28" s="26">
        <v>0.83</v>
      </c>
      <c r="R28" s="26">
        <v>8.3800000000000008</v>
      </c>
      <c r="S28" s="26"/>
      <c r="T28" s="26">
        <v>2.6</v>
      </c>
      <c r="U28" s="26">
        <v>0.77</v>
      </c>
      <c r="V28" s="26"/>
      <c r="W28" s="26"/>
      <c r="X28" s="26"/>
      <c r="Y28" s="26">
        <v>0.15</v>
      </c>
      <c r="Z28" s="26">
        <v>0.38</v>
      </c>
      <c r="AA28" s="26">
        <v>0.26</v>
      </c>
      <c r="AB28" s="26"/>
      <c r="AC28" s="26"/>
      <c r="AD28" s="26">
        <v>3.05</v>
      </c>
      <c r="AE28" s="26"/>
      <c r="AF28" s="26"/>
      <c r="AG28" s="26"/>
      <c r="AH28" s="26"/>
      <c r="AI28" s="26"/>
      <c r="AJ28" s="26">
        <v>0.09</v>
      </c>
      <c r="AK28" s="26"/>
      <c r="AL28" s="26"/>
      <c r="AM28" s="26"/>
      <c r="AN28" s="26"/>
      <c r="AO28" s="26"/>
      <c r="AP28" s="26">
        <v>1.19</v>
      </c>
      <c r="AQ28" s="26">
        <v>1.07</v>
      </c>
      <c r="AR28" s="26">
        <v>1.62</v>
      </c>
      <c r="AS28" s="26"/>
      <c r="AT28" s="26"/>
      <c r="AU28" s="26">
        <v>1.78</v>
      </c>
      <c r="AV28" s="26"/>
      <c r="AW28" s="26">
        <v>7.73</v>
      </c>
      <c r="AX28" s="26"/>
      <c r="AY28" s="26"/>
      <c r="AZ28" s="26"/>
      <c r="BA28" s="26"/>
      <c r="BB28" s="26">
        <v>0.32</v>
      </c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72"/>
    </row>
    <row r="29" spans="1:110" ht="22.9" customHeight="1">
      <c r="A29" s="117"/>
      <c r="B29" s="66" t="s">
        <v>91</v>
      </c>
      <c r="C29" s="66" t="s">
        <v>92</v>
      </c>
      <c r="D29" s="66" t="s">
        <v>111</v>
      </c>
      <c r="E29" s="66" t="s">
        <v>112</v>
      </c>
      <c r="F29" s="67" t="s">
        <v>113</v>
      </c>
      <c r="G29" s="29">
        <f t="shared" si="2"/>
        <v>80.62</v>
      </c>
      <c r="H29" s="68">
        <v>20.52</v>
      </c>
      <c r="I29" s="68">
        <v>2.59</v>
      </c>
      <c r="J29" s="68"/>
      <c r="K29" s="68"/>
      <c r="L29" s="68">
        <v>36.299999999999997</v>
      </c>
      <c r="M29" s="68"/>
      <c r="N29" s="68"/>
      <c r="O29" s="68">
        <v>5.18</v>
      </c>
      <c r="P29" s="68">
        <v>2.69</v>
      </c>
      <c r="Q29" s="68">
        <v>0.83</v>
      </c>
      <c r="R29" s="68"/>
      <c r="S29" s="68"/>
      <c r="T29" s="68">
        <v>2.6</v>
      </c>
      <c r="U29" s="68">
        <v>0.77</v>
      </c>
      <c r="V29" s="68"/>
      <c r="W29" s="68"/>
      <c r="X29" s="68"/>
      <c r="Y29" s="68">
        <v>0.15</v>
      </c>
      <c r="Z29" s="68">
        <v>0.38</v>
      </c>
      <c r="AA29" s="68">
        <v>0.26</v>
      </c>
      <c r="AB29" s="68"/>
      <c r="AC29" s="68"/>
      <c r="AD29" s="68">
        <v>3.05</v>
      </c>
      <c r="AE29" s="68"/>
      <c r="AF29" s="68"/>
      <c r="AG29" s="68"/>
      <c r="AH29" s="68"/>
      <c r="AI29" s="68"/>
      <c r="AJ29" s="68">
        <v>0.09</v>
      </c>
      <c r="AK29" s="68"/>
      <c r="AL29" s="68"/>
      <c r="AM29" s="68"/>
      <c r="AN29" s="68"/>
      <c r="AO29" s="68"/>
      <c r="AP29" s="68">
        <v>1.19</v>
      </c>
      <c r="AQ29" s="68">
        <v>0.62</v>
      </c>
      <c r="AR29" s="68">
        <v>1.62</v>
      </c>
      <c r="AS29" s="68"/>
      <c r="AT29" s="68"/>
      <c r="AU29" s="68">
        <v>1.78</v>
      </c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36"/>
    </row>
    <row r="30" spans="1:110" ht="22.9" customHeight="1">
      <c r="A30" s="117"/>
      <c r="B30" s="66" t="s">
        <v>95</v>
      </c>
      <c r="C30" s="66" t="s">
        <v>96</v>
      </c>
      <c r="D30" s="66" t="s">
        <v>100</v>
      </c>
      <c r="E30" s="66" t="s">
        <v>112</v>
      </c>
      <c r="F30" s="67" t="s">
        <v>105</v>
      </c>
      <c r="G30" s="29">
        <f t="shared" si="2"/>
        <v>10.24</v>
      </c>
      <c r="H30" s="68"/>
      <c r="I30" s="68"/>
      <c r="J30" s="68"/>
      <c r="K30" s="68"/>
      <c r="L30" s="68"/>
      <c r="M30" s="68"/>
      <c r="N30" s="68"/>
      <c r="O30" s="68"/>
      <c r="P30" s="68">
        <v>1.74</v>
      </c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>
        <v>0.45</v>
      </c>
      <c r="AR30" s="68"/>
      <c r="AS30" s="68"/>
      <c r="AT30" s="68"/>
      <c r="AU30" s="68"/>
      <c r="AV30" s="68"/>
      <c r="AW30" s="68">
        <v>7.73</v>
      </c>
      <c r="AX30" s="68"/>
      <c r="AY30" s="68"/>
      <c r="AZ30" s="68"/>
      <c r="BA30" s="68"/>
      <c r="BB30" s="68">
        <v>0.32</v>
      </c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36"/>
    </row>
    <row r="31" spans="1:110" ht="22.9" customHeight="1">
      <c r="A31" s="117"/>
      <c r="B31" s="66" t="s">
        <v>95</v>
      </c>
      <c r="C31" s="66" t="s">
        <v>96</v>
      </c>
      <c r="D31" s="66" t="s">
        <v>96</v>
      </c>
      <c r="E31" s="66" t="s">
        <v>112</v>
      </c>
      <c r="F31" s="67" t="s">
        <v>98</v>
      </c>
      <c r="G31" s="29">
        <f t="shared" si="2"/>
        <v>6.61</v>
      </c>
      <c r="H31" s="68"/>
      <c r="I31" s="68"/>
      <c r="J31" s="68"/>
      <c r="K31" s="68"/>
      <c r="L31" s="68"/>
      <c r="M31" s="68">
        <v>6.61</v>
      </c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36"/>
    </row>
    <row r="32" spans="1:110" ht="22.9" customHeight="1">
      <c r="A32" s="117"/>
      <c r="B32" s="66" t="s">
        <v>114</v>
      </c>
      <c r="C32" s="66" t="s">
        <v>111</v>
      </c>
      <c r="D32" s="66" t="s">
        <v>115</v>
      </c>
      <c r="E32" s="66" t="s">
        <v>112</v>
      </c>
      <c r="F32" s="67" t="s">
        <v>116</v>
      </c>
      <c r="G32" s="29">
        <f t="shared" si="2"/>
        <v>0.4</v>
      </c>
      <c r="H32" s="68"/>
      <c r="I32" s="68"/>
      <c r="J32" s="68"/>
      <c r="K32" s="68"/>
      <c r="L32" s="68"/>
      <c r="M32" s="68"/>
      <c r="N32" s="68"/>
      <c r="O32" s="68"/>
      <c r="P32" s="68">
        <v>0.4</v>
      </c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36"/>
    </row>
    <row r="33" spans="1:110" ht="22.9" customHeight="1">
      <c r="A33" s="117"/>
      <c r="B33" s="66" t="s">
        <v>99</v>
      </c>
      <c r="C33" s="66" t="s">
        <v>100</v>
      </c>
      <c r="D33" s="66" t="s">
        <v>92</v>
      </c>
      <c r="E33" s="66" t="s">
        <v>112</v>
      </c>
      <c r="F33" s="67" t="s">
        <v>101</v>
      </c>
      <c r="G33" s="29">
        <f t="shared" si="2"/>
        <v>8.3800000000000008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>
        <v>8.3800000000000008</v>
      </c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36"/>
    </row>
    <row r="34" spans="1:110" s="45" customFormat="1" ht="22.9" customHeight="1">
      <c r="B34" s="64"/>
      <c r="C34" s="64"/>
      <c r="D34" s="64"/>
      <c r="E34" s="64"/>
      <c r="F34" s="65" t="s">
        <v>117</v>
      </c>
      <c r="G34" s="26">
        <f t="shared" si="2"/>
        <v>504.04</v>
      </c>
      <c r="H34" s="26">
        <v>101.86</v>
      </c>
      <c r="I34" s="26">
        <v>187.24</v>
      </c>
      <c r="J34" s="26">
        <v>8.2100000000000009</v>
      </c>
      <c r="K34" s="26"/>
      <c r="L34" s="26"/>
      <c r="M34" s="26">
        <v>32.880000000000003</v>
      </c>
      <c r="N34" s="26"/>
      <c r="O34" s="26">
        <v>28.24</v>
      </c>
      <c r="P34" s="26">
        <v>17.97</v>
      </c>
      <c r="Q34" s="26"/>
      <c r="R34" s="26">
        <v>45.58</v>
      </c>
      <c r="S34" s="26"/>
      <c r="T34" s="26">
        <v>13</v>
      </c>
      <c r="U34" s="26">
        <v>3.82</v>
      </c>
      <c r="V34" s="26"/>
      <c r="W34" s="26"/>
      <c r="X34" s="26"/>
      <c r="Y34" s="26">
        <v>0.77</v>
      </c>
      <c r="Z34" s="26">
        <v>1.91</v>
      </c>
      <c r="AA34" s="26">
        <v>0.65</v>
      </c>
      <c r="AB34" s="26"/>
      <c r="AC34" s="26"/>
      <c r="AD34" s="26">
        <v>15.3</v>
      </c>
      <c r="AE34" s="26"/>
      <c r="AF34" s="26"/>
      <c r="AG34" s="26"/>
      <c r="AH34" s="26"/>
      <c r="AI34" s="26"/>
      <c r="AJ34" s="26">
        <v>0.41</v>
      </c>
      <c r="AK34" s="26"/>
      <c r="AL34" s="26"/>
      <c r="AM34" s="26"/>
      <c r="AN34" s="26"/>
      <c r="AO34" s="26"/>
      <c r="AP34" s="26">
        <v>5.95</v>
      </c>
      <c r="AQ34" s="26">
        <v>3.42</v>
      </c>
      <c r="AR34" s="26">
        <v>4.21</v>
      </c>
      <c r="AS34" s="26">
        <v>22.2</v>
      </c>
      <c r="AT34" s="26"/>
      <c r="AU34" s="26">
        <v>4.6500000000000004</v>
      </c>
      <c r="AV34" s="26"/>
      <c r="AW34" s="26">
        <v>5.45</v>
      </c>
      <c r="AX34" s="26"/>
      <c r="AY34" s="26"/>
      <c r="AZ34" s="26"/>
      <c r="BA34" s="26"/>
      <c r="BB34" s="26">
        <v>0.32</v>
      </c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72"/>
    </row>
    <row r="35" spans="1:110" ht="22.9" customHeight="1">
      <c r="A35" s="117"/>
      <c r="B35" s="66" t="s">
        <v>91</v>
      </c>
      <c r="C35" s="66" t="s">
        <v>92</v>
      </c>
      <c r="D35" s="66" t="s">
        <v>92</v>
      </c>
      <c r="E35" s="66" t="s">
        <v>118</v>
      </c>
      <c r="F35" s="67" t="s">
        <v>94</v>
      </c>
      <c r="G35" s="29">
        <f t="shared" si="2"/>
        <v>417.44</v>
      </c>
      <c r="H35" s="68">
        <v>101.86</v>
      </c>
      <c r="I35" s="68">
        <v>187.24</v>
      </c>
      <c r="J35" s="68">
        <v>8.2100000000000009</v>
      </c>
      <c r="K35" s="68"/>
      <c r="L35" s="68"/>
      <c r="M35" s="68"/>
      <c r="N35" s="68"/>
      <c r="O35" s="68">
        <v>28.24</v>
      </c>
      <c r="P35" s="68">
        <v>16.68</v>
      </c>
      <c r="Q35" s="68"/>
      <c r="R35" s="68"/>
      <c r="S35" s="68"/>
      <c r="T35" s="68">
        <v>13</v>
      </c>
      <c r="U35" s="68">
        <v>3.82</v>
      </c>
      <c r="V35" s="68"/>
      <c r="W35" s="68"/>
      <c r="X35" s="68"/>
      <c r="Y35" s="68">
        <v>0.77</v>
      </c>
      <c r="Z35" s="68">
        <v>1.91</v>
      </c>
      <c r="AA35" s="68">
        <v>0.65</v>
      </c>
      <c r="AB35" s="68"/>
      <c r="AC35" s="68"/>
      <c r="AD35" s="68">
        <v>15.3</v>
      </c>
      <c r="AE35" s="68"/>
      <c r="AF35" s="68"/>
      <c r="AG35" s="68"/>
      <c r="AH35" s="68"/>
      <c r="AI35" s="68"/>
      <c r="AJ35" s="68">
        <v>0.41</v>
      </c>
      <c r="AK35" s="68"/>
      <c r="AL35" s="68"/>
      <c r="AM35" s="68"/>
      <c r="AN35" s="68"/>
      <c r="AO35" s="68"/>
      <c r="AP35" s="68">
        <v>5.95</v>
      </c>
      <c r="AQ35" s="68">
        <v>3.05</v>
      </c>
      <c r="AR35" s="68">
        <v>4.21</v>
      </c>
      <c r="AS35" s="68">
        <v>22.2</v>
      </c>
      <c r="AT35" s="68"/>
      <c r="AU35" s="68">
        <v>3.94</v>
      </c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36"/>
    </row>
    <row r="36" spans="1:110" ht="22.9" customHeight="1">
      <c r="A36" s="117"/>
      <c r="B36" s="66" t="s">
        <v>95</v>
      </c>
      <c r="C36" s="66" t="s">
        <v>96</v>
      </c>
      <c r="D36" s="66" t="s">
        <v>92</v>
      </c>
      <c r="E36" s="66" t="s">
        <v>118</v>
      </c>
      <c r="F36" s="67" t="s">
        <v>97</v>
      </c>
      <c r="G36" s="29">
        <f t="shared" si="2"/>
        <v>8.14</v>
      </c>
      <c r="H36" s="68"/>
      <c r="I36" s="68"/>
      <c r="J36" s="68"/>
      <c r="K36" s="68"/>
      <c r="L36" s="68"/>
      <c r="M36" s="68"/>
      <c r="N36" s="68"/>
      <c r="O36" s="68"/>
      <c r="P36" s="68">
        <v>1.29</v>
      </c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>
        <v>0.37</v>
      </c>
      <c r="AR36" s="68"/>
      <c r="AS36" s="68"/>
      <c r="AT36" s="68"/>
      <c r="AU36" s="68">
        <v>0.71</v>
      </c>
      <c r="AV36" s="68"/>
      <c r="AW36" s="68">
        <v>5.45</v>
      </c>
      <c r="AX36" s="68"/>
      <c r="AY36" s="68"/>
      <c r="AZ36" s="68"/>
      <c r="BA36" s="68"/>
      <c r="BB36" s="68">
        <v>0.32</v>
      </c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36"/>
    </row>
    <row r="37" spans="1:110" ht="22.9" customHeight="1">
      <c r="A37" s="117"/>
      <c r="B37" s="66" t="s">
        <v>95</v>
      </c>
      <c r="C37" s="66" t="s">
        <v>96</v>
      </c>
      <c r="D37" s="66" t="s">
        <v>96</v>
      </c>
      <c r="E37" s="66" t="s">
        <v>118</v>
      </c>
      <c r="F37" s="67" t="s">
        <v>98</v>
      </c>
      <c r="G37" s="29">
        <f t="shared" si="2"/>
        <v>32.880000000000003</v>
      </c>
      <c r="H37" s="68"/>
      <c r="I37" s="68"/>
      <c r="J37" s="68"/>
      <c r="K37" s="68"/>
      <c r="L37" s="68"/>
      <c r="M37" s="68">
        <v>32.880000000000003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36"/>
    </row>
    <row r="38" spans="1:110" ht="22.9" customHeight="1">
      <c r="A38" s="117"/>
      <c r="B38" s="66" t="s">
        <v>99</v>
      </c>
      <c r="C38" s="66" t="s">
        <v>100</v>
      </c>
      <c r="D38" s="66" t="s">
        <v>92</v>
      </c>
      <c r="E38" s="66" t="s">
        <v>118</v>
      </c>
      <c r="F38" s="67" t="s">
        <v>101</v>
      </c>
      <c r="G38" s="29">
        <f t="shared" si="2"/>
        <v>45.58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>
        <v>45.58</v>
      </c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36"/>
    </row>
    <row r="39" spans="1:110" s="45" customFormat="1" ht="22.9" customHeight="1">
      <c r="B39" s="64"/>
      <c r="C39" s="64"/>
      <c r="D39" s="64"/>
      <c r="E39" s="64"/>
      <c r="F39" s="65" t="s">
        <v>78</v>
      </c>
      <c r="G39" s="26">
        <f t="shared" si="2"/>
        <v>256.41000000000003</v>
      </c>
      <c r="H39" s="26">
        <v>40.25</v>
      </c>
      <c r="I39" s="26">
        <v>4.58</v>
      </c>
      <c r="J39" s="26"/>
      <c r="K39" s="26"/>
      <c r="L39" s="26">
        <v>64.239999999999995</v>
      </c>
      <c r="M39" s="26">
        <v>12.24</v>
      </c>
      <c r="N39" s="26"/>
      <c r="O39" s="26">
        <v>9.69</v>
      </c>
      <c r="P39" s="26">
        <v>19</v>
      </c>
      <c r="Q39" s="26">
        <v>1.53</v>
      </c>
      <c r="R39" s="26">
        <v>15.66</v>
      </c>
      <c r="S39" s="26"/>
      <c r="T39" s="26">
        <v>4.68</v>
      </c>
      <c r="U39" s="26">
        <v>1.37</v>
      </c>
      <c r="V39" s="26"/>
      <c r="W39" s="26"/>
      <c r="X39" s="26"/>
      <c r="Y39" s="26">
        <v>0.28000000000000003</v>
      </c>
      <c r="Z39" s="26">
        <v>0.69</v>
      </c>
      <c r="AA39" s="26">
        <v>0.39</v>
      </c>
      <c r="AB39" s="26"/>
      <c r="AC39" s="26"/>
      <c r="AD39" s="26">
        <v>5.51</v>
      </c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>
        <v>2.1800000000000002</v>
      </c>
      <c r="AQ39" s="26">
        <v>1.47</v>
      </c>
      <c r="AR39" s="26">
        <v>1.62</v>
      </c>
      <c r="AS39" s="26"/>
      <c r="AT39" s="26"/>
      <c r="AU39" s="26">
        <v>8.5</v>
      </c>
      <c r="AV39" s="26"/>
      <c r="AW39" s="26">
        <v>58.06</v>
      </c>
      <c r="AX39" s="26"/>
      <c r="AY39" s="26"/>
      <c r="AZ39" s="26">
        <v>0.95</v>
      </c>
      <c r="BA39" s="26"/>
      <c r="BB39" s="26">
        <v>3.52</v>
      </c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72"/>
    </row>
    <row r="40" spans="1:110" ht="22.9" customHeight="1">
      <c r="A40" s="117"/>
      <c r="B40" s="66" t="s">
        <v>91</v>
      </c>
      <c r="C40" s="66" t="s">
        <v>92</v>
      </c>
      <c r="D40" s="66" t="s">
        <v>119</v>
      </c>
      <c r="E40" s="66" t="s">
        <v>120</v>
      </c>
      <c r="F40" s="67" t="s">
        <v>121</v>
      </c>
      <c r="G40" s="29">
        <f t="shared" si="2"/>
        <v>145.5</v>
      </c>
      <c r="H40" s="68">
        <v>40.25</v>
      </c>
      <c r="I40" s="68">
        <v>4.58</v>
      </c>
      <c r="J40" s="68"/>
      <c r="K40" s="68"/>
      <c r="L40" s="70">
        <v>64.239999999999995</v>
      </c>
      <c r="M40" s="68"/>
      <c r="N40" s="68"/>
      <c r="O40" s="68">
        <v>9.69</v>
      </c>
      <c r="P40" s="68">
        <v>5.75</v>
      </c>
      <c r="Q40" s="68">
        <v>1.53</v>
      </c>
      <c r="R40" s="68"/>
      <c r="S40" s="68"/>
      <c r="T40" s="68">
        <v>4.68</v>
      </c>
      <c r="U40" s="70">
        <v>1.37</v>
      </c>
      <c r="V40" s="68"/>
      <c r="W40" s="68"/>
      <c r="X40" s="68"/>
      <c r="Y40" s="68">
        <v>0.28000000000000003</v>
      </c>
      <c r="Z40" s="68">
        <v>0.69</v>
      </c>
      <c r="AA40" s="68">
        <v>0.39</v>
      </c>
      <c r="AB40" s="68"/>
      <c r="AC40" s="68"/>
      <c r="AD40" s="68">
        <v>5.51</v>
      </c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>
        <v>2.1800000000000002</v>
      </c>
      <c r="AQ40" s="68">
        <v>1.21</v>
      </c>
      <c r="AR40" s="68">
        <v>1.62</v>
      </c>
      <c r="AS40" s="68"/>
      <c r="AT40" s="68"/>
      <c r="AU40" s="68">
        <v>1.53</v>
      </c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36"/>
    </row>
    <row r="41" spans="1:110" ht="22.9" customHeight="1">
      <c r="A41" s="117"/>
      <c r="B41" s="66" t="s">
        <v>95</v>
      </c>
      <c r="C41" s="66" t="s">
        <v>96</v>
      </c>
      <c r="D41" s="66" t="s">
        <v>100</v>
      </c>
      <c r="E41" s="66" t="s">
        <v>120</v>
      </c>
      <c r="F41" s="67" t="s">
        <v>105</v>
      </c>
      <c r="G41" s="29">
        <f t="shared" ref="G41:G55" si="4">SUM(H41:DE41)</f>
        <v>82.06</v>
      </c>
      <c r="H41" s="68"/>
      <c r="I41" s="68"/>
      <c r="J41" s="68"/>
      <c r="K41" s="68"/>
      <c r="L41" s="68"/>
      <c r="M41" s="68"/>
      <c r="N41" s="68"/>
      <c r="O41" s="68"/>
      <c r="P41" s="68">
        <v>13.25</v>
      </c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>
        <v>0.26</v>
      </c>
      <c r="AR41" s="68"/>
      <c r="AS41" s="68"/>
      <c r="AT41" s="68"/>
      <c r="AU41" s="68">
        <v>6.97</v>
      </c>
      <c r="AV41" s="68"/>
      <c r="AW41" s="68">
        <v>58.06</v>
      </c>
      <c r="AX41" s="68"/>
      <c r="AY41" s="68"/>
      <c r="AZ41" s="68"/>
      <c r="BA41" s="68"/>
      <c r="BB41" s="68">
        <v>3.52</v>
      </c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36"/>
    </row>
    <row r="42" spans="1:110" ht="22.9" customHeight="1">
      <c r="A42" s="117"/>
      <c r="B42" s="66" t="s">
        <v>95</v>
      </c>
      <c r="C42" s="66" t="s">
        <v>96</v>
      </c>
      <c r="D42" s="66" t="s">
        <v>96</v>
      </c>
      <c r="E42" s="66" t="s">
        <v>120</v>
      </c>
      <c r="F42" s="67" t="s">
        <v>98</v>
      </c>
      <c r="G42" s="29">
        <f t="shared" si="4"/>
        <v>12.24</v>
      </c>
      <c r="H42" s="68"/>
      <c r="I42" s="68"/>
      <c r="J42" s="68"/>
      <c r="K42" s="68"/>
      <c r="L42" s="68"/>
      <c r="M42" s="68">
        <v>12.24</v>
      </c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36"/>
    </row>
    <row r="43" spans="1:110" ht="22.9" customHeight="1">
      <c r="A43" s="117"/>
      <c r="B43" s="66" t="s">
        <v>95</v>
      </c>
      <c r="C43" s="66" t="s">
        <v>122</v>
      </c>
      <c r="D43" s="66" t="s">
        <v>92</v>
      </c>
      <c r="E43" s="66" t="s">
        <v>120</v>
      </c>
      <c r="F43" s="67" t="s">
        <v>123</v>
      </c>
      <c r="G43" s="29">
        <f t="shared" si="4"/>
        <v>0.95</v>
      </c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>
        <v>0.95</v>
      </c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36"/>
    </row>
    <row r="44" spans="1:110" ht="22.9" customHeight="1">
      <c r="A44" s="117"/>
      <c r="B44" s="66" t="s">
        <v>99</v>
      </c>
      <c r="C44" s="66" t="s">
        <v>100</v>
      </c>
      <c r="D44" s="66" t="s">
        <v>92</v>
      </c>
      <c r="E44" s="66" t="s">
        <v>120</v>
      </c>
      <c r="F44" s="67" t="s">
        <v>101</v>
      </c>
      <c r="G44" s="29">
        <f t="shared" si="4"/>
        <v>15.66</v>
      </c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>
        <v>15.66</v>
      </c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36"/>
    </row>
    <row r="45" spans="1:110" s="45" customFormat="1" ht="22.9" customHeight="1">
      <c r="B45" s="64"/>
      <c r="C45" s="64"/>
      <c r="D45" s="64"/>
      <c r="E45" s="64"/>
      <c r="F45" s="65" t="s">
        <v>79</v>
      </c>
      <c r="G45" s="26">
        <f t="shared" si="4"/>
        <v>374.23</v>
      </c>
      <c r="H45" s="26">
        <v>14.72</v>
      </c>
      <c r="I45" s="26">
        <v>0.48</v>
      </c>
      <c r="J45" s="26"/>
      <c r="K45" s="26"/>
      <c r="L45" s="26">
        <v>8.42</v>
      </c>
      <c r="M45" s="26">
        <v>3.36</v>
      </c>
      <c r="N45" s="26"/>
      <c r="O45" s="26">
        <v>2.04</v>
      </c>
      <c r="P45" s="26">
        <v>47.72</v>
      </c>
      <c r="Q45" s="26">
        <v>0.33</v>
      </c>
      <c r="R45" s="26">
        <v>3.18</v>
      </c>
      <c r="S45" s="26"/>
      <c r="T45" s="26"/>
      <c r="U45" s="26">
        <v>0.31</v>
      </c>
      <c r="V45" s="26"/>
      <c r="W45" s="26"/>
      <c r="X45" s="26"/>
      <c r="Y45" s="26">
        <v>0.06</v>
      </c>
      <c r="Z45" s="26">
        <v>0.15</v>
      </c>
      <c r="AA45" s="26">
        <v>0.39</v>
      </c>
      <c r="AB45" s="26"/>
      <c r="AC45" s="26"/>
      <c r="AD45" s="26">
        <v>1.22</v>
      </c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>
        <v>0.47</v>
      </c>
      <c r="AQ45" s="26">
        <v>8.6</v>
      </c>
      <c r="AR45" s="26">
        <v>13.29</v>
      </c>
      <c r="AS45" s="26"/>
      <c r="AT45" s="26"/>
      <c r="AU45" s="26">
        <v>28.92</v>
      </c>
      <c r="AV45" s="26">
        <v>20.8</v>
      </c>
      <c r="AW45" s="26">
        <v>200.49</v>
      </c>
      <c r="AX45" s="26"/>
      <c r="AY45" s="26"/>
      <c r="AZ45" s="26">
        <v>8.56</v>
      </c>
      <c r="BA45" s="26"/>
      <c r="BB45" s="26">
        <v>10.72</v>
      </c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72"/>
    </row>
    <row r="46" spans="1:110" ht="22.9" customHeight="1">
      <c r="A46" s="117"/>
      <c r="B46" s="66" t="s">
        <v>91</v>
      </c>
      <c r="C46" s="66" t="s">
        <v>92</v>
      </c>
      <c r="D46" s="66" t="s">
        <v>124</v>
      </c>
      <c r="E46" s="66" t="s">
        <v>125</v>
      </c>
      <c r="F46" s="67" t="s">
        <v>126</v>
      </c>
      <c r="G46" s="29">
        <f t="shared" si="4"/>
        <v>137.84</v>
      </c>
      <c r="H46" s="68">
        <v>14.72</v>
      </c>
      <c r="I46" s="68">
        <v>0.48</v>
      </c>
      <c r="J46" s="68"/>
      <c r="K46" s="68"/>
      <c r="L46" s="68">
        <v>8.42</v>
      </c>
      <c r="M46" s="68"/>
      <c r="N46" s="68"/>
      <c r="O46" s="68">
        <v>2.04</v>
      </c>
      <c r="P46" s="68">
        <v>47.72</v>
      </c>
      <c r="Q46" s="68">
        <v>0.33</v>
      </c>
      <c r="R46" s="68"/>
      <c r="S46" s="68"/>
      <c r="T46" s="68"/>
      <c r="U46" s="68">
        <v>0.31</v>
      </c>
      <c r="V46" s="68"/>
      <c r="W46" s="68"/>
      <c r="X46" s="68"/>
      <c r="Y46" s="68">
        <v>0.06</v>
      </c>
      <c r="Z46" s="68">
        <v>0.15</v>
      </c>
      <c r="AA46" s="68">
        <v>0.39</v>
      </c>
      <c r="AB46" s="68"/>
      <c r="AC46" s="68"/>
      <c r="AD46" s="68">
        <v>1.22</v>
      </c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>
        <v>0.47</v>
      </c>
      <c r="AQ46" s="68">
        <v>8.6</v>
      </c>
      <c r="AR46" s="68">
        <v>13.29</v>
      </c>
      <c r="AS46" s="68"/>
      <c r="AT46" s="68"/>
      <c r="AU46" s="68">
        <v>28.92</v>
      </c>
      <c r="AV46" s="68"/>
      <c r="AW46" s="68"/>
      <c r="AX46" s="68"/>
      <c r="AY46" s="68"/>
      <c r="AZ46" s="68"/>
      <c r="BA46" s="68"/>
      <c r="BB46" s="68">
        <v>10.72</v>
      </c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36"/>
    </row>
    <row r="47" spans="1:110" ht="22.9" customHeight="1">
      <c r="A47" s="117"/>
      <c r="B47" s="66" t="s">
        <v>95</v>
      </c>
      <c r="C47" s="66" t="s">
        <v>96</v>
      </c>
      <c r="D47" s="66" t="s">
        <v>100</v>
      </c>
      <c r="E47" s="66" t="s">
        <v>125</v>
      </c>
      <c r="F47" s="67" t="s">
        <v>105</v>
      </c>
      <c r="G47" s="29">
        <f t="shared" si="4"/>
        <v>221.29</v>
      </c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>
        <v>20.8</v>
      </c>
      <c r="AW47" s="68">
        <v>200.49</v>
      </c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36"/>
    </row>
    <row r="48" spans="1:110" ht="22.9" customHeight="1">
      <c r="A48" s="117"/>
      <c r="B48" s="66" t="s">
        <v>95</v>
      </c>
      <c r="C48" s="66" t="s">
        <v>96</v>
      </c>
      <c r="D48" s="66" t="s">
        <v>96</v>
      </c>
      <c r="E48" s="66" t="s">
        <v>125</v>
      </c>
      <c r="F48" s="67" t="s">
        <v>98</v>
      </c>
      <c r="G48" s="29">
        <f t="shared" si="4"/>
        <v>3.36</v>
      </c>
      <c r="H48" s="68"/>
      <c r="I48" s="68"/>
      <c r="J48" s="68"/>
      <c r="K48" s="68"/>
      <c r="L48" s="68"/>
      <c r="M48" s="68">
        <v>3.36</v>
      </c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36"/>
    </row>
    <row r="49" spans="1:110" ht="22.9" customHeight="1">
      <c r="A49" s="117"/>
      <c r="B49" s="66" t="s">
        <v>95</v>
      </c>
      <c r="C49" s="66" t="s">
        <v>122</v>
      </c>
      <c r="D49" s="66" t="s">
        <v>92</v>
      </c>
      <c r="E49" s="66" t="s">
        <v>125</v>
      </c>
      <c r="F49" s="67" t="s">
        <v>123</v>
      </c>
      <c r="G49" s="29">
        <f t="shared" si="4"/>
        <v>8.56</v>
      </c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>
        <v>8.56</v>
      </c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36"/>
    </row>
    <row r="50" spans="1:110" ht="22.9" customHeight="1">
      <c r="A50" s="117"/>
      <c r="B50" s="66" t="s">
        <v>99</v>
      </c>
      <c r="C50" s="66" t="s">
        <v>100</v>
      </c>
      <c r="D50" s="66" t="s">
        <v>92</v>
      </c>
      <c r="E50" s="66" t="s">
        <v>125</v>
      </c>
      <c r="F50" s="67" t="s">
        <v>101</v>
      </c>
      <c r="G50" s="29">
        <f t="shared" si="4"/>
        <v>3.18</v>
      </c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>
        <v>3.18</v>
      </c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36"/>
    </row>
    <row r="51" spans="1:110" s="45" customFormat="1" ht="22.9" customHeight="1">
      <c r="B51" s="64"/>
      <c r="C51" s="64"/>
      <c r="D51" s="64"/>
      <c r="E51" s="64"/>
      <c r="F51" s="65" t="s">
        <v>80</v>
      </c>
      <c r="G51" s="26">
        <f t="shared" si="4"/>
        <v>2828.77</v>
      </c>
      <c r="H51" s="26">
        <f>SUM(H52:H55)</f>
        <v>627.38</v>
      </c>
      <c r="I51" s="26">
        <f t="shared" ref="I51:BB51" si="5">SUM(I52:I55)</f>
        <v>74.63</v>
      </c>
      <c r="J51" s="26">
        <f t="shared" si="5"/>
        <v>0</v>
      </c>
      <c r="K51" s="26">
        <f t="shared" si="5"/>
        <v>0</v>
      </c>
      <c r="L51" s="26">
        <f t="shared" si="5"/>
        <v>970.1</v>
      </c>
      <c r="M51" s="26">
        <f t="shared" si="5"/>
        <v>189.92</v>
      </c>
      <c r="N51" s="26">
        <f t="shared" si="5"/>
        <v>0</v>
      </c>
      <c r="O51" s="26">
        <f t="shared" si="5"/>
        <v>130.19999999999999</v>
      </c>
      <c r="P51" s="26">
        <f t="shared" si="5"/>
        <v>109.71</v>
      </c>
      <c r="Q51" s="26">
        <f t="shared" si="5"/>
        <v>24.91</v>
      </c>
      <c r="R51" s="26">
        <f t="shared" si="5"/>
        <v>211.99</v>
      </c>
      <c r="S51" s="26">
        <f t="shared" si="5"/>
        <v>0</v>
      </c>
      <c r="T51" s="26">
        <f t="shared" si="5"/>
        <v>75.66</v>
      </c>
      <c r="U51" s="26">
        <f t="shared" si="5"/>
        <v>20.54</v>
      </c>
      <c r="V51" s="26">
        <f t="shared" si="5"/>
        <v>0</v>
      </c>
      <c r="W51" s="26">
        <f t="shared" si="5"/>
        <v>0</v>
      </c>
      <c r="X51" s="26">
        <f t="shared" si="5"/>
        <v>0</v>
      </c>
      <c r="Y51" s="26">
        <f t="shared" si="5"/>
        <v>4.0999999999999996</v>
      </c>
      <c r="Z51" s="26">
        <f t="shared" si="5"/>
        <v>10.25</v>
      </c>
      <c r="AA51" s="26">
        <f t="shared" si="5"/>
        <v>2.66</v>
      </c>
      <c r="AB51" s="26">
        <f t="shared" si="5"/>
        <v>0</v>
      </c>
      <c r="AC51" s="26">
        <f t="shared" si="5"/>
        <v>0</v>
      </c>
      <c r="AD51" s="26">
        <f t="shared" si="5"/>
        <v>82.01</v>
      </c>
      <c r="AE51" s="26">
        <f t="shared" si="5"/>
        <v>0</v>
      </c>
      <c r="AF51" s="26">
        <f t="shared" si="5"/>
        <v>0</v>
      </c>
      <c r="AG51" s="26">
        <f t="shared" si="5"/>
        <v>0</v>
      </c>
      <c r="AH51" s="26">
        <f t="shared" si="5"/>
        <v>0</v>
      </c>
      <c r="AI51" s="26">
        <f t="shared" si="5"/>
        <v>0</v>
      </c>
      <c r="AJ51" s="26">
        <f t="shared" si="5"/>
        <v>4.87</v>
      </c>
      <c r="AK51" s="26">
        <f t="shared" si="5"/>
        <v>0</v>
      </c>
      <c r="AL51" s="26">
        <f t="shared" si="5"/>
        <v>0</v>
      </c>
      <c r="AM51" s="26">
        <f t="shared" si="5"/>
        <v>0</v>
      </c>
      <c r="AN51" s="26">
        <f t="shared" si="5"/>
        <v>0</v>
      </c>
      <c r="AO51" s="26">
        <f t="shared" si="5"/>
        <v>0</v>
      </c>
      <c r="AP51" s="26">
        <f t="shared" si="5"/>
        <v>33.44</v>
      </c>
      <c r="AQ51" s="26">
        <f t="shared" si="5"/>
        <v>21.08</v>
      </c>
      <c r="AR51" s="26">
        <f t="shared" si="5"/>
        <v>68.849999999999994</v>
      </c>
      <c r="AS51" s="26">
        <f t="shared" si="5"/>
        <v>6</v>
      </c>
      <c r="AT51" s="26">
        <f t="shared" si="5"/>
        <v>0</v>
      </c>
      <c r="AU51" s="26">
        <f t="shared" si="5"/>
        <v>43.94</v>
      </c>
      <c r="AV51" s="26">
        <f t="shared" si="5"/>
        <v>0</v>
      </c>
      <c r="AW51" s="26">
        <f t="shared" si="5"/>
        <v>107.91</v>
      </c>
      <c r="AX51" s="26">
        <f t="shared" si="5"/>
        <v>0</v>
      </c>
      <c r="AY51" s="26">
        <f t="shared" si="5"/>
        <v>0</v>
      </c>
      <c r="AZ51" s="26">
        <f t="shared" si="5"/>
        <v>1.26</v>
      </c>
      <c r="BA51" s="26">
        <f t="shared" si="5"/>
        <v>0</v>
      </c>
      <c r="BB51" s="26">
        <f t="shared" si="5"/>
        <v>7.36</v>
      </c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72"/>
    </row>
    <row r="52" spans="1:110" ht="22.9" customHeight="1">
      <c r="A52" s="117"/>
      <c r="B52" s="66" t="s">
        <v>91</v>
      </c>
      <c r="C52" s="66" t="s">
        <v>122</v>
      </c>
      <c r="D52" s="66" t="s">
        <v>122</v>
      </c>
      <c r="E52" s="66" t="s">
        <v>127</v>
      </c>
      <c r="F52" s="67" t="s">
        <v>128</v>
      </c>
      <c r="G52" s="29">
        <f t="shared" si="4"/>
        <v>2287.59</v>
      </c>
      <c r="H52" s="68">
        <v>627.38</v>
      </c>
      <c r="I52" s="68">
        <v>74.63</v>
      </c>
      <c r="J52" s="68"/>
      <c r="K52" s="68"/>
      <c r="L52" s="68">
        <v>970.1</v>
      </c>
      <c r="M52" s="68"/>
      <c r="N52" s="68"/>
      <c r="O52" s="68">
        <v>130.19999999999999</v>
      </c>
      <c r="P52" s="68">
        <v>78.349999999999994</v>
      </c>
      <c r="Q52" s="68">
        <v>24.91</v>
      </c>
      <c r="R52" s="68"/>
      <c r="S52" s="68"/>
      <c r="T52" s="68">
        <v>75.66</v>
      </c>
      <c r="U52" s="68">
        <v>20.54</v>
      </c>
      <c r="V52" s="68"/>
      <c r="W52" s="68"/>
      <c r="X52" s="68"/>
      <c r="Y52" s="68">
        <v>4.0999999999999996</v>
      </c>
      <c r="Z52" s="68">
        <v>10.25</v>
      </c>
      <c r="AA52" s="68">
        <v>2.66</v>
      </c>
      <c r="AB52" s="68"/>
      <c r="AC52" s="68"/>
      <c r="AD52" s="68">
        <v>82.01</v>
      </c>
      <c r="AE52" s="68"/>
      <c r="AF52" s="68"/>
      <c r="AG52" s="68"/>
      <c r="AH52" s="68"/>
      <c r="AI52" s="68"/>
      <c r="AJ52" s="68">
        <v>4.87</v>
      </c>
      <c r="AK52" s="68"/>
      <c r="AL52" s="68"/>
      <c r="AM52" s="68"/>
      <c r="AN52" s="68"/>
      <c r="AO52" s="68"/>
      <c r="AP52" s="68">
        <v>33.44</v>
      </c>
      <c r="AQ52" s="68">
        <v>21.08</v>
      </c>
      <c r="AR52" s="68">
        <v>68.849999999999994</v>
      </c>
      <c r="AS52" s="68">
        <v>6</v>
      </c>
      <c r="AT52" s="68"/>
      <c r="AU52" s="68">
        <v>43.94</v>
      </c>
      <c r="AV52" s="68"/>
      <c r="AW52" s="68"/>
      <c r="AX52" s="68"/>
      <c r="AY52" s="68"/>
      <c r="AZ52" s="68">
        <v>1.26</v>
      </c>
      <c r="BA52" s="68"/>
      <c r="BB52" s="68">
        <v>7.36</v>
      </c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36"/>
    </row>
    <row r="53" spans="1:110" ht="22.9" customHeight="1">
      <c r="A53" s="117"/>
      <c r="B53" s="66" t="s">
        <v>95</v>
      </c>
      <c r="C53" s="66" t="s">
        <v>96</v>
      </c>
      <c r="D53" s="66" t="s">
        <v>100</v>
      </c>
      <c r="E53" s="66" t="s">
        <v>127</v>
      </c>
      <c r="F53" s="67" t="s">
        <v>105</v>
      </c>
      <c r="G53" s="29">
        <f t="shared" si="4"/>
        <v>139.27000000000001</v>
      </c>
      <c r="H53" s="68"/>
      <c r="I53" s="68"/>
      <c r="J53" s="68"/>
      <c r="K53" s="68"/>
      <c r="L53" s="68"/>
      <c r="M53" s="68"/>
      <c r="N53" s="68"/>
      <c r="O53" s="68"/>
      <c r="P53" s="68">
        <v>31.36</v>
      </c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>
        <v>107.91</v>
      </c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36"/>
    </row>
    <row r="54" spans="1:110" ht="22.9" customHeight="1">
      <c r="A54" s="117"/>
      <c r="B54" s="66" t="s">
        <v>95</v>
      </c>
      <c r="C54" s="66" t="s">
        <v>96</v>
      </c>
      <c r="D54" s="66" t="s">
        <v>96</v>
      </c>
      <c r="E54" s="66" t="s">
        <v>127</v>
      </c>
      <c r="F54" s="67" t="s">
        <v>98</v>
      </c>
      <c r="G54" s="29">
        <f t="shared" si="4"/>
        <v>189.92</v>
      </c>
      <c r="H54" s="68"/>
      <c r="I54" s="68"/>
      <c r="J54" s="68"/>
      <c r="K54" s="68"/>
      <c r="L54" s="68"/>
      <c r="M54" s="68">
        <v>189.92</v>
      </c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36"/>
    </row>
    <row r="55" spans="1:110" ht="22.9" customHeight="1">
      <c r="A55" s="117"/>
      <c r="B55" s="66" t="s">
        <v>99</v>
      </c>
      <c r="C55" s="66" t="s">
        <v>100</v>
      </c>
      <c r="D55" s="66" t="s">
        <v>92</v>
      </c>
      <c r="E55" s="66" t="s">
        <v>127</v>
      </c>
      <c r="F55" s="67" t="s">
        <v>101</v>
      </c>
      <c r="G55" s="29">
        <f t="shared" si="4"/>
        <v>211.99</v>
      </c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>
        <v>211.99</v>
      </c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36"/>
    </row>
    <row r="56" spans="1:110" ht="9.75" customHeight="1">
      <c r="A56" s="59"/>
      <c r="B56" s="69"/>
      <c r="C56" s="69"/>
      <c r="D56" s="69"/>
      <c r="E56" s="6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38"/>
    </row>
  </sheetData>
  <mergeCells count="132">
    <mergeCell ref="CY5:CY6"/>
    <mergeCell ref="CZ5:CZ6"/>
    <mergeCell ref="DA5:DA6"/>
    <mergeCell ref="DB5:DB6"/>
    <mergeCell ref="DC5:DC6"/>
    <mergeCell ref="DD5:DD6"/>
    <mergeCell ref="DE5:DE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52:A55"/>
    <mergeCell ref="E5:E6"/>
    <mergeCell ref="F5:F6"/>
    <mergeCell ref="G4:G6"/>
    <mergeCell ref="H5:H6"/>
    <mergeCell ref="I5:I6"/>
    <mergeCell ref="J5:J6"/>
    <mergeCell ref="K5:K6"/>
    <mergeCell ref="L5:L6"/>
    <mergeCell ref="B5:D5"/>
    <mergeCell ref="A9:A12"/>
    <mergeCell ref="A14:A17"/>
    <mergeCell ref="A19:A22"/>
    <mergeCell ref="A24:A27"/>
    <mergeCell ref="A29:A33"/>
    <mergeCell ref="A35:A38"/>
    <mergeCell ref="A40:A44"/>
    <mergeCell ref="A46:A50"/>
    <mergeCell ref="B1:D1"/>
    <mergeCell ref="H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</mergeCells>
  <phoneticPr fontId="32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85"/>
  <sheetViews>
    <sheetView workbookViewId="0">
      <pane ySplit="6" topLeftCell="A67" activePane="bottomLeft" state="frozen"/>
      <selection pane="bottomLeft" activeCell="G7" sqref="G7"/>
    </sheetView>
  </sheetViews>
  <sheetFormatPr defaultColWidth="10" defaultRowHeight="13.5"/>
  <cols>
    <col min="1" max="1" width="1.5" style="2" customWidth="1"/>
    <col min="2" max="3" width="6.125" style="2" customWidth="1"/>
    <col min="4" max="4" width="9.375" style="41" customWidth="1"/>
    <col min="5" max="5" width="41" style="2" customWidth="1"/>
    <col min="6" max="8" width="16.375" style="2" customWidth="1"/>
    <col min="9" max="9" width="1.5" style="2" customWidth="1"/>
    <col min="10" max="10" width="9.75" style="2" customWidth="1"/>
    <col min="11" max="16384" width="10" style="2"/>
  </cols>
  <sheetData>
    <row r="1" spans="1:9" ht="16.350000000000001" customHeight="1">
      <c r="A1" s="46"/>
      <c r="B1" s="128" t="s">
        <v>286</v>
      </c>
      <c r="C1" s="128"/>
      <c r="D1" s="47"/>
      <c r="E1" s="48"/>
      <c r="F1" s="49"/>
      <c r="G1" s="49"/>
      <c r="H1" s="50"/>
      <c r="I1" s="57"/>
    </row>
    <row r="2" spans="1:9" ht="22.9" customHeight="1">
      <c r="A2" s="49"/>
      <c r="B2" s="114" t="s">
        <v>287</v>
      </c>
      <c r="C2" s="114"/>
      <c r="D2" s="114"/>
      <c r="E2" s="114"/>
      <c r="F2" s="114"/>
      <c r="G2" s="114"/>
      <c r="H2" s="114"/>
      <c r="I2" s="57"/>
    </row>
    <row r="3" spans="1:9" ht="19.5" customHeight="1">
      <c r="A3" s="51"/>
      <c r="B3" s="115" t="s">
        <v>5</v>
      </c>
      <c r="C3" s="115"/>
      <c r="D3" s="129"/>
      <c r="E3" s="115"/>
      <c r="G3" s="51"/>
      <c r="H3" s="52" t="s">
        <v>6</v>
      </c>
      <c r="I3" s="57"/>
    </row>
    <row r="4" spans="1:9" ht="24.4" customHeight="1">
      <c r="A4" s="53"/>
      <c r="B4" s="112" t="s">
        <v>9</v>
      </c>
      <c r="C4" s="112"/>
      <c r="D4" s="112"/>
      <c r="E4" s="112"/>
      <c r="F4" s="112" t="s">
        <v>83</v>
      </c>
      <c r="G4" s="112"/>
      <c r="H4" s="112"/>
      <c r="I4" s="57"/>
    </row>
    <row r="5" spans="1:9" ht="24.4" customHeight="1">
      <c r="A5" s="53"/>
      <c r="B5" s="112" t="s">
        <v>87</v>
      </c>
      <c r="C5" s="112"/>
      <c r="D5" s="112" t="s">
        <v>70</v>
      </c>
      <c r="E5" s="112" t="s">
        <v>71</v>
      </c>
      <c r="F5" s="112" t="s">
        <v>59</v>
      </c>
      <c r="G5" s="112" t="s">
        <v>288</v>
      </c>
      <c r="H5" s="112" t="s">
        <v>289</v>
      </c>
      <c r="I5" s="57"/>
    </row>
    <row r="6" spans="1:9" ht="24.4" customHeight="1">
      <c r="A6" s="18"/>
      <c r="B6" s="23" t="s">
        <v>88</v>
      </c>
      <c r="C6" s="23" t="s">
        <v>89</v>
      </c>
      <c r="D6" s="112"/>
      <c r="E6" s="112"/>
      <c r="F6" s="112"/>
      <c r="G6" s="112"/>
      <c r="H6" s="112"/>
      <c r="I6" s="57"/>
    </row>
    <row r="7" spans="1:9" ht="22.9" customHeight="1">
      <c r="A7" s="53"/>
      <c r="B7" s="23"/>
      <c r="C7" s="23"/>
      <c r="D7" s="23"/>
      <c r="E7" s="23" t="s">
        <v>72</v>
      </c>
      <c r="F7" s="26">
        <v>6803.68</v>
      </c>
      <c r="G7" s="26">
        <f>G8+G22+G29+G36+G43+G50+G64+G71+G78</f>
        <v>6073.43</v>
      </c>
      <c r="H7" s="26">
        <f>H8+H22+H29+H36+H43+H50+H64+H71+H78</f>
        <v>730.25</v>
      </c>
      <c r="I7" s="57"/>
    </row>
    <row r="8" spans="1:9" s="45" customFormat="1" ht="22.9" customHeight="1">
      <c r="A8" s="54"/>
      <c r="B8" s="23" t="s">
        <v>23</v>
      </c>
      <c r="C8" s="23" t="s">
        <v>23</v>
      </c>
      <c r="D8" s="23" t="s">
        <v>93</v>
      </c>
      <c r="E8" s="55" t="s">
        <v>0</v>
      </c>
      <c r="F8" s="26">
        <v>1160.8</v>
      </c>
      <c r="G8" s="26">
        <v>1005.25</v>
      </c>
      <c r="H8" s="26">
        <v>155.55000000000001</v>
      </c>
      <c r="I8" s="58"/>
    </row>
    <row r="9" spans="1:9" ht="22.9" customHeight="1">
      <c r="A9" s="53"/>
      <c r="B9" s="28" t="s">
        <v>290</v>
      </c>
      <c r="C9" s="28" t="s">
        <v>23</v>
      </c>
      <c r="D9" s="28" t="s">
        <v>93</v>
      </c>
      <c r="E9" s="27" t="s">
        <v>291</v>
      </c>
      <c r="F9" s="29">
        <v>896.23</v>
      </c>
      <c r="G9" s="29">
        <v>896.23</v>
      </c>
      <c r="H9" s="29"/>
      <c r="I9" s="57"/>
    </row>
    <row r="10" spans="1:9" ht="22.9" customHeight="1">
      <c r="A10" s="53"/>
      <c r="B10" s="28" t="s">
        <v>292</v>
      </c>
      <c r="C10" s="28" t="s">
        <v>293</v>
      </c>
      <c r="D10" s="28" t="s">
        <v>93</v>
      </c>
      <c r="E10" s="27" t="s">
        <v>294</v>
      </c>
      <c r="F10" s="29">
        <v>596.49</v>
      </c>
      <c r="G10" s="29">
        <v>596.49</v>
      </c>
      <c r="H10" s="29"/>
      <c r="I10" s="57"/>
    </row>
    <row r="11" spans="1:9" ht="22.9" customHeight="1">
      <c r="A11" s="53"/>
      <c r="B11" s="28" t="s">
        <v>292</v>
      </c>
      <c r="C11" s="28" t="s">
        <v>295</v>
      </c>
      <c r="D11" s="28" t="s">
        <v>93</v>
      </c>
      <c r="E11" s="27" t="s">
        <v>296</v>
      </c>
      <c r="F11" s="29">
        <v>170.23</v>
      </c>
      <c r="G11" s="29">
        <v>170.23</v>
      </c>
      <c r="H11" s="29"/>
      <c r="I11" s="57"/>
    </row>
    <row r="12" spans="1:9" ht="22.9" customHeight="1">
      <c r="A12" s="53"/>
      <c r="B12" s="28" t="s">
        <v>292</v>
      </c>
      <c r="C12" s="28" t="s">
        <v>297</v>
      </c>
      <c r="D12" s="28" t="s">
        <v>93</v>
      </c>
      <c r="E12" s="27" t="s">
        <v>298</v>
      </c>
      <c r="F12" s="29">
        <v>92.07</v>
      </c>
      <c r="G12" s="29">
        <v>92.07</v>
      </c>
      <c r="H12" s="29"/>
      <c r="I12" s="57"/>
    </row>
    <row r="13" spans="1:9" ht="22.9" customHeight="1">
      <c r="A13" s="53"/>
      <c r="B13" s="28" t="s">
        <v>292</v>
      </c>
      <c r="C13" s="28" t="s">
        <v>299</v>
      </c>
      <c r="D13" s="28" t="s">
        <v>93</v>
      </c>
      <c r="E13" s="27" t="s">
        <v>300</v>
      </c>
      <c r="F13" s="29">
        <v>37.44</v>
      </c>
      <c r="G13" s="29">
        <v>37.44</v>
      </c>
      <c r="H13" s="29"/>
      <c r="I13" s="57"/>
    </row>
    <row r="14" spans="1:9" ht="22.9" customHeight="1">
      <c r="B14" s="28">
        <v>502</v>
      </c>
      <c r="C14" s="28" t="s">
        <v>23</v>
      </c>
      <c r="D14" s="28" t="s">
        <v>93</v>
      </c>
      <c r="E14" s="27" t="s">
        <v>301</v>
      </c>
      <c r="F14" s="29">
        <v>155.55000000000001</v>
      </c>
      <c r="G14" s="29"/>
      <c r="H14" s="29">
        <v>155.55000000000001</v>
      </c>
      <c r="I14" s="57"/>
    </row>
    <row r="15" spans="1:9" ht="22.9" customHeight="1">
      <c r="A15" s="53"/>
      <c r="B15" s="28" t="s">
        <v>302</v>
      </c>
      <c r="C15" s="28" t="s">
        <v>293</v>
      </c>
      <c r="D15" s="28" t="s">
        <v>93</v>
      </c>
      <c r="E15" s="27" t="s">
        <v>303</v>
      </c>
      <c r="F15" s="29">
        <v>128.22</v>
      </c>
      <c r="G15" s="29"/>
      <c r="H15" s="29">
        <v>128.22</v>
      </c>
      <c r="I15" s="57"/>
    </row>
    <row r="16" spans="1:9" ht="23.1" customHeight="1">
      <c r="A16" s="53"/>
      <c r="B16" s="28" t="s">
        <v>302</v>
      </c>
      <c r="C16" s="28" t="s">
        <v>304</v>
      </c>
      <c r="D16" s="28" t="s">
        <v>93</v>
      </c>
      <c r="E16" s="27" t="s">
        <v>305</v>
      </c>
      <c r="F16" s="29">
        <v>3.13</v>
      </c>
      <c r="G16" s="29"/>
      <c r="H16" s="29">
        <v>3.13</v>
      </c>
      <c r="I16" s="57"/>
    </row>
    <row r="17" spans="1:9" ht="22.9" customHeight="1">
      <c r="A17" s="53"/>
      <c r="B17" s="28" t="s">
        <v>302</v>
      </c>
      <c r="C17" s="28" t="s">
        <v>306</v>
      </c>
      <c r="D17" s="28" t="s">
        <v>93</v>
      </c>
      <c r="E17" s="27" t="s">
        <v>307</v>
      </c>
      <c r="F17" s="29">
        <v>4.05</v>
      </c>
      <c r="G17" s="29"/>
      <c r="H17" s="29">
        <v>4.05</v>
      </c>
      <c r="I17" s="57"/>
    </row>
    <row r="18" spans="1:9" ht="22.9" customHeight="1">
      <c r="A18" s="53"/>
      <c r="B18" s="28" t="s">
        <v>302</v>
      </c>
      <c r="C18" s="28" t="s">
        <v>299</v>
      </c>
      <c r="D18" s="28" t="s">
        <v>93</v>
      </c>
      <c r="E18" s="27" t="s">
        <v>308</v>
      </c>
      <c r="F18" s="29">
        <v>20.149999999999999</v>
      </c>
      <c r="G18" s="29"/>
      <c r="H18" s="29">
        <v>20.149999999999999</v>
      </c>
      <c r="I18" s="57"/>
    </row>
    <row r="19" spans="1:9" ht="22.9" customHeight="1">
      <c r="B19" s="28">
        <v>509</v>
      </c>
      <c r="C19" s="28" t="s">
        <v>23</v>
      </c>
      <c r="D19" s="28" t="s">
        <v>93</v>
      </c>
      <c r="E19" s="27" t="s">
        <v>309</v>
      </c>
      <c r="F19" s="29">
        <v>109.02</v>
      </c>
      <c r="G19" s="29">
        <v>109.02</v>
      </c>
      <c r="H19" s="29"/>
      <c r="I19" s="57"/>
    </row>
    <row r="20" spans="1:9" ht="22.9" customHeight="1">
      <c r="A20" s="53"/>
      <c r="B20" s="28" t="s">
        <v>310</v>
      </c>
      <c r="C20" s="28" t="s">
        <v>293</v>
      </c>
      <c r="D20" s="28" t="s">
        <v>93</v>
      </c>
      <c r="E20" s="27" t="s">
        <v>311</v>
      </c>
      <c r="F20" s="29">
        <v>3.12</v>
      </c>
      <c r="G20" s="29">
        <v>3.12</v>
      </c>
      <c r="H20" s="29"/>
      <c r="I20" s="57"/>
    </row>
    <row r="21" spans="1:9" ht="22.9" customHeight="1">
      <c r="A21" s="53"/>
      <c r="B21" s="28" t="s">
        <v>310</v>
      </c>
      <c r="C21" s="28" t="s">
        <v>312</v>
      </c>
      <c r="D21" s="28" t="s">
        <v>93</v>
      </c>
      <c r="E21" s="27" t="s">
        <v>313</v>
      </c>
      <c r="F21" s="29">
        <v>105.9</v>
      </c>
      <c r="G21" s="29">
        <v>105.9</v>
      </c>
      <c r="H21" s="29"/>
      <c r="I21" s="57"/>
    </row>
    <row r="22" spans="1:9" s="45" customFormat="1" ht="22.9" customHeight="1">
      <c r="B22" s="23" t="s">
        <v>23</v>
      </c>
      <c r="C22" s="23" t="s">
        <v>23</v>
      </c>
      <c r="D22" s="23" t="s">
        <v>103</v>
      </c>
      <c r="E22" s="55" t="s">
        <v>73</v>
      </c>
      <c r="F22" s="26">
        <v>621.41</v>
      </c>
      <c r="G22" s="26">
        <v>578.62</v>
      </c>
      <c r="H22" s="26">
        <v>42.79</v>
      </c>
      <c r="I22" s="58"/>
    </row>
    <row r="23" spans="1:9" ht="22.9" customHeight="1">
      <c r="A23" s="53"/>
      <c r="B23" s="28">
        <v>505</v>
      </c>
      <c r="C23" s="28" t="s">
        <v>23</v>
      </c>
      <c r="D23" s="28" t="s">
        <v>103</v>
      </c>
      <c r="E23" s="27" t="s">
        <v>314</v>
      </c>
      <c r="F23" s="29">
        <v>578.24</v>
      </c>
      <c r="G23" s="29">
        <v>535.45000000000005</v>
      </c>
      <c r="H23" s="29">
        <v>42.79</v>
      </c>
      <c r="I23" s="57"/>
    </row>
    <row r="24" spans="1:9" ht="22.9" customHeight="1">
      <c r="A24" s="24"/>
      <c r="B24" s="28" t="s">
        <v>315</v>
      </c>
      <c r="C24" s="28" t="s">
        <v>293</v>
      </c>
      <c r="D24" s="28" t="s">
        <v>103</v>
      </c>
      <c r="E24" s="27" t="s">
        <v>316</v>
      </c>
      <c r="F24" s="29">
        <v>535.45000000000005</v>
      </c>
      <c r="G24" s="29">
        <v>535.45000000000005</v>
      </c>
      <c r="H24" s="29"/>
      <c r="I24" s="57"/>
    </row>
    <row r="25" spans="1:9" ht="22.9" customHeight="1">
      <c r="A25" s="24"/>
      <c r="B25" s="28" t="s">
        <v>315</v>
      </c>
      <c r="C25" s="28" t="s">
        <v>295</v>
      </c>
      <c r="D25" s="28" t="s">
        <v>103</v>
      </c>
      <c r="E25" s="27" t="s">
        <v>317</v>
      </c>
      <c r="F25" s="29">
        <v>42.79</v>
      </c>
      <c r="G25" s="29"/>
      <c r="H25" s="29">
        <v>42.79</v>
      </c>
      <c r="I25" s="57"/>
    </row>
    <row r="26" spans="1:9" ht="22.9" customHeight="1">
      <c r="B26" s="28">
        <v>509</v>
      </c>
      <c r="C26" s="28" t="s">
        <v>23</v>
      </c>
      <c r="D26" s="28" t="s">
        <v>103</v>
      </c>
      <c r="E26" s="27" t="s">
        <v>309</v>
      </c>
      <c r="F26" s="29">
        <v>43.17</v>
      </c>
      <c r="G26" s="29">
        <v>43.17</v>
      </c>
      <c r="H26" s="29"/>
      <c r="I26" s="57"/>
    </row>
    <row r="27" spans="1:9" ht="22.9" customHeight="1">
      <c r="A27" s="53"/>
      <c r="B27" s="28" t="s">
        <v>310</v>
      </c>
      <c r="C27" s="28" t="s">
        <v>293</v>
      </c>
      <c r="D27" s="28" t="s">
        <v>103</v>
      </c>
      <c r="E27" s="27" t="s">
        <v>311</v>
      </c>
      <c r="F27" s="29">
        <v>2.3199999999999998</v>
      </c>
      <c r="G27" s="29">
        <v>2.3199999999999998</v>
      </c>
      <c r="H27" s="29"/>
      <c r="I27" s="57"/>
    </row>
    <row r="28" spans="1:9" ht="22.9" customHeight="1">
      <c r="A28" s="53"/>
      <c r="B28" s="28" t="s">
        <v>310</v>
      </c>
      <c r="C28" s="28" t="s">
        <v>312</v>
      </c>
      <c r="D28" s="28" t="s">
        <v>103</v>
      </c>
      <c r="E28" s="27" t="s">
        <v>313</v>
      </c>
      <c r="F28" s="29">
        <v>40.85</v>
      </c>
      <c r="G28" s="29">
        <v>40.85</v>
      </c>
      <c r="H28" s="29"/>
      <c r="I28" s="57"/>
    </row>
    <row r="29" spans="1:9" s="45" customFormat="1" ht="22.9" customHeight="1">
      <c r="B29" s="23" t="s">
        <v>23</v>
      </c>
      <c r="C29" s="23" t="s">
        <v>23</v>
      </c>
      <c r="D29" s="23" t="s">
        <v>107</v>
      </c>
      <c r="E29" s="55" t="s">
        <v>74</v>
      </c>
      <c r="F29" s="26">
        <v>510.14</v>
      </c>
      <c r="G29" s="56">
        <v>471.87</v>
      </c>
      <c r="H29" s="26">
        <v>38.270000000000003</v>
      </c>
      <c r="I29" s="58"/>
    </row>
    <row r="30" spans="1:9" ht="22.9" customHeight="1">
      <c r="A30" s="53"/>
      <c r="B30" s="28">
        <v>505</v>
      </c>
      <c r="C30" s="28" t="s">
        <v>23</v>
      </c>
      <c r="D30" s="28" t="s">
        <v>107</v>
      </c>
      <c r="E30" s="27" t="s">
        <v>314</v>
      </c>
      <c r="F30" s="29">
        <v>474.49</v>
      </c>
      <c r="G30" s="29">
        <v>436.22</v>
      </c>
      <c r="H30" s="29">
        <v>38.270000000000003</v>
      </c>
      <c r="I30" s="57"/>
    </row>
    <row r="31" spans="1:9" ht="22.9" customHeight="1">
      <c r="A31" s="53"/>
      <c r="B31" s="28" t="s">
        <v>315</v>
      </c>
      <c r="C31" s="28" t="s">
        <v>293</v>
      </c>
      <c r="D31" s="28" t="s">
        <v>107</v>
      </c>
      <c r="E31" s="27" t="s">
        <v>316</v>
      </c>
      <c r="F31" s="29">
        <v>436.22</v>
      </c>
      <c r="G31" s="29">
        <v>436.22</v>
      </c>
      <c r="H31" s="29"/>
      <c r="I31" s="57"/>
    </row>
    <row r="32" spans="1:9" ht="22.9" customHeight="1">
      <c r="A32" s="53"/>
      <c r="B32" s="28" t="s">
        <v>315</v>
      </c>
      <c r="C32" s="28" t="s">
        <v>295</v>
      </c>
      <c r="D32" s="28" t="s">
        <v>107</v>
      </c>
      <c r="E32" s="27" t="s">
        <v>317</v>
      </c>
      <c r="F32" s="29">
        <v>38.270000000000003</v>
      </c>
      <c r="G32" s="29"/>
      <c r="H32" s="29">
        <v>38.270000000000003</v>
      </c>
      <c r="I32" s="57"/>
    </row>
    <row r="33" spans="1:9" ht="22.9" customHeight="1">
      <c r="B33" s="28">
        <v>509</v>
      </c>
      <c r="C33" s="28" t="s">
        <v>23</v>
      </c>
      <c r="D33" s="28" t="s">
        <v>107</v>
      </c>
      <c r="E33" s="27" t="s">
        <v>309</v>
      </c>
      <c r="F33" s="29">
        <v>35.65</v>
      </c>
      <c r="G33" s="29">
        <v>35.65</v>
      </c>
      <c r="H33" s="29"/>
      <c r="I33" s="57"/>
    </row>
    <row r="34" spans="1:9" ht="22.9" customHeight="1">
      <c r="A34" s="53"/>
      <c r="B34" s="28" t="s">
        <v>310</v>
      </c>
      <c r="C34" s="28" t="s">
        <v>293</v>
      </c>
      <c r="D34" s="28" t="s">
        <v>107</v>
      </c>
      <c r="E34" s="27" t="s">
        <v>311</v>
      </c>
      <c r="F34" s="29">
        <v>1.92</v>
      </c>
      <c r="G34" s="29">
        <v>1.92</v>
      </c>
      <c r="H34" s="29"/>
      <c r="I34" s="57"/>
    </row>
    <row r="35" spans="1:9" ht="22.9" customHeight="1">
      <c r="A35" s="53"/>
      <c r="B35" s="28" t="s">
        <v>310</v>
      </c>
      <c r="C35" s="28" t="s">
        <v>312</v>
      </c>
      <c r="D35" s="28" t="s">
        <v>107</v>
      </c>
      <c r="E35" s="27" t="s">
        <v>313</v>
      </c>
      <c r="F35" s="29">
        <v>33.729999999999997</v>
      </c>
      <c r="G35" s="29">
        <v>33.729999999999997</v>
      </c>
      <c r="H35" s="29"/>
      <c r="I35" s="57"/>
    </row>
    <row r="36" spans="1:9" s="45" customFormat="1" ht="22.9" customHeight="1">
      <c r="B36" s="23" t="s">
        <v>23</v>
      </c>
      <c r="C36" s="23" t="s">
        <v>23</v>
      </c>
      <c r="D36" s="23" t="s">
        <v>109</v>
      </c>
      <c r="E36" s="55" t="s">
        <v>75</v>
      </c>
      <c r="F36" s="26">
        <v>441.63</v>
      </c>
      <c r="G36" s="26">
        <v>394.8</v>
      </c>
      <c r="H36" s="26">
        <v>46.83</v>
      </c>
      <c r="I36" s="58"/>
    </row>
    <row r="37" spans="1:9" ht="22.9" customHeight="1">
      <c r="A37" s="53"/>
      <c r="B37" s="28">
        <v>505</v>
      </c>
      <c r="C37" s="28" t="s">
        <v>23</v>
      </c>
      <c r="D37" s="28" t="s">
        <v>109</v>
      </c>
      <c r="E37" s="27" t="s">
        <v>314</v>
      </c>
      <c r="F37" s="29">
        <v>431.6</v>
      </c>
      <c r="G37" s="29">
        <v>384.77</v>
      </c>
      <c r="H37" s="29">
        <v>46.83</v>
      </c>
      <c r="I37" s="57"/>
    </row>
    <row r="38" spans="1:9" ht="22.9" customHeight="1">
      <c r="A38" s="53"/>
      <c r="B38" s="28" t="s">
        <v>315</v>
      </c>
      <c r="C38" s="28" t="s">
        <v>293</v>
      </c>
      <c r="D38" s="28" t="s">
        <v>109</v>
      </c>
      <c r="E38" s="27" t="s">
        <v>316</v>
      </c>
      <c r="F38" s="29">
        <v>384.77</v>
      </c>
      <c r="G38" s="29">
        <v>384.77</v>
      </c>
      <c r="H38" s="29"/>
      <c r="I38" s="57"/>
    </row>
    <row r="39" spans="1:9" ht="22.9" customHeight="1">
      <c r="A39" s="53"/>
      <c r="B39" s="28" t="s">
        <v>315</v>
      </c>
      <c r="C39" s="28" t="s">
        <v>295</v>
      </c>
      <c r="D39" s="28" t="s">
        <v>109</v>
      </c>
      <c r="E39" s="27" t="s">
        <v>317</v>
      </c>
      <c r="F39" s="29">
        <v>46.83</v>
      </c>
      <c r="G39" s="29"/>
      <c r="H39" s="29">
        <v>46.83</v>
      </c>
      <c r="I39" s="57"/>
    </row>
    <row r="40" spans="1:9" ht="22.9" customHeight="1">
      <c r="B40" s="28">
        <v>509</v>
      </c>
      <c r="C40" s="28" t="s">
        <v>23</v>
      </c>
      <c r="D40" s="28" t="s">
        <v>109</v>
      </c>
      <c r="E40" s="27" t="s">
        <v>309</v>
      </c>
      <c r="F40" s="29">
        <v>10.029999999999999</v>
      </c>
      <c r="G40" s="29">
        <v>10.029999999999999</v>
      </c>
      <c r="H40" s="29"/>
      <c r="I40" s="57"/>
    </row>
    <row r="41" spans="1:9" ht="22.9" customHeight="1">
      <c r="A41" s="53"/>
      <c r="B41" s="28" t="s">
        <v>310</v>
      </c>
      <c r="C41" s="28" t="s">
        <v>293</v>
      </c>
      <c r="D41" s="28" t="s">
        <v>109</v>
      </c>
      <c r="E41" s="27" t="s">
        <v>311</v>
      </c>
      <c r="F41" s="29">
        <v>0.48</v>
      </c>
      <c r="G41" s="29">
        <v>0.48</v>
      </c>
      <c r="H41" s="29"/>
      <c r="I41" s="57"/>
    </row>
    <row r="42" spans="1:9" ht="22.9" customHeight="1">
      <c r="A42" s="53"/>
      <c r="B42" s="28" t="s">
        <v>310</v>
      </c>
      <c r="C42" s="28" t="s">
        <v>312</v>
      </c>
      <c r="D42" s="28" t="s">
        <v>109</v>
      </c>
      <c r="E42" s="27" t="s">
        <v>313</v>
      </c>
      <c r="F42" s="29">
        <v>9.5500000000000007</v>
      </c>
      <c r="G42" s="29">
        <v>9.5500000000000007</v>
      </c>
      <c r="H42" s="29"/>
      <c r="I42" s="57"/>
    </row>
    <row r="43" spans="1:9" s="45" customFormat="1" ht="22.9" customHeight="1">
      <c r="B43" s="23" t="s">
        <v>23</v>
      </c>
      <c r="C43" s="23" t="s">
        <v>23</v>
      </c>
      <c r="D43" s="23" t="s">
        <v>112</v>
      </c>
      <c r="E43" s="55" t="s">
        <v>76</v>
      </c>
      <c r="F43" s="26">
        <v>106.25</v>
      </c>
      <c r="G43" s="26">
        <v>95.89</v>
      </c>
      <c r="H43" s="26">
        <v>10.36</v>
      </c>
      <c r="I43" s="58"/>
    </row>
    <row r="44" spans="1:9" ht="22.9" customHeight="1">
      <c r="A44" s="53"/>
      <c r="B44" s="28">
        <v>505</v>
      </c>
      <c r="C44" s="28" t="s">
        <v>23</v>
      </c>
      <c r="D44" s="28" t="s">
        <v>112</v>
      </c>
      <c r="E44" s="27" t="s">
        <v>314</v>
      </c>
      <c r="F44" s="29">
        <v>98.2</v>
      </c>
      <c r="G44" s="29">
        <v>87.84</v>
      </c>
      <c r="H44" s="29">
        <v>10.36</v>
      </c>
      <c r="I44" s="57"/>
    </row>
    <row r="45" spans="1:9" ht="22.9" customHeight="1">
      <c r="A45" s="53"/>
      <c r="B45" s="28" t="s">
        <v>315</v>
      </c>
      <c r="C45" s="28" t="s">
        <v>293</v>
      </c>
      <c r="D45" s="28" t="s">
        <v>112</v>
      </c>
      <c r="E45" s="27" t="s">
        <v>316</v>
      </c>
      <c r="F45" s="29">
        <v>87.84</v>
      </c>
      <c r="G45" s="29">
        <v>87.84</v>
      </c>
      <c r="H45" s="29"/>
      <c r="I45" s="57"/>
    </row>
    <row r="46" spans="1:9" ht="22.9" customHeight="1">
      <c r="A46" s="53"/>
      <c r="B46" s="28" t="s">
        <v>315</v>
      </c>
      <c r="C46" s="28" t="s">
        <v>295</v>
      </c>
      <c r="D46" s="28" t="s">
        <v>112</v>
      </c>
      <c r="E46" s="27" t="s">
        <v>317</v>
      </c>
      <c r="F46" s="29">
        <v>10.36</v>
      </c>
      <c r="G46" s="29"/>
      <c r="H46" s="29">
        <v>10.36</v>
      </c>
      <c r="I46" s="57"/>
    </row>
    <row r="47" spans="1:9" ht="22.9" customHeight="1">
      <c r="B47" s="28">
        <v>509</v>
      </c>
      <c r="C47" s="28" t="s">
        <v>23</v>
      </c>
      <c r="D47" s="28" t="s">
        <v>112</v>
      </c>
      <c r="E47" s="27" t="s">
        <v>309</v>
      </c>
      <c r="F47" s="29">
        <v>8.0500000000000007</v>
      </c>
      <c r="G47" s="29">
        <v>8.0500000000000007</v>
      </c>
      <c r="H47" s="29"/>
      <c r="I47" s="57"/>
    </row>
    <row r="48" spans="1:9" ht="22.9" customHeight="1">
      <c r="A48" s="53"/>
      <c r="B48" s="28" t="s">
        <v>310</v>
      </c>
      <c r="C48" s="28" t="s">
        <v>293</v>
      </c>
      <c r="D48" s="28" t="s">
        <v>112</v>
      </c>
      <c r="E48" s="27" t="s">
        <v>311</v>
      </c>
      <c r="F48" s="29">
        <v>0.32</v>
      </c>
      <c r="G48" s="29">
        <v>0.32</v>
      </c>
      <c r="H48" s="29"/>
      <c r="I48" s="57"/>
    </row>
    <row r="49" spans="1:9" ht="22.9" customHeight="1">
      <c r="A49" s="53"/>
      <c r="B49" s="28" t="s">
        <v>310</v>
      </c>
      <c r="C49" s="28" t="s">
        <v>312</v>
      </c>
      <c r="D49" s="28" t="s">
        <v>112</v>
      </c>
      <c r="E49" s="27" t="s">
        <v>313</v>
      </c>
      <c r="F49" s="29">
        <v>7.73</v>
      </c>
      <c r="G49" s="29">
        <v>7.73</v>
      </c>
      <c r="H49" s="29"/>
      <c r="I49" s="57"/>
    </row>
    <row r="50" spans="1:9" s="45" customFormat="1" ht="22.9" customHeight="1">
      <c r="B50" s="23" t="s">
        <v>23</v>
      </c>
      <c r="C50" s="23" t="s">
        <v>23</v>
      </c>
      <c r="D50" s="23" t="s">
        <v>118</v>
      </c>
      <c r="E50" s="55" t="s">
        <v>117</v>
      </c>
      <c r="F50" s="26">
        <v>504.04</v>
      </c>
      <c r="G50" s="26">
        <v>440.75</v>
      </c>
      <c r="H50" s="26">
        <v>63.29</v>
      </c>
      <c r="I50" s="58"/>
    </row>
    <row r="51" spans="1:9" ht="22.9" customHeight="1">
      <c r="A51" s="53"/>
      <c r="B51" s="28">
        <v>501</v>
      </c>
      <c r="C51" s="28" t="s">
        <v>23</v>
      </c>
      <c r="D51" s="28" t="s">
        <v>118</v>
      </c>
      <c r="E51" s="27" t="s">
        <v>291</v>
      </c>
      <c r="F51" s="29">
        <v>434.98</v>
      </c>
      <c r="G51" s="29">
        <v>434.98</v>
      </c>
      <c r="H51" s="29"/>
      <c r="I51" s="57"/>
    </row>
    <row r="52" spans="1:9" ht="22.9" customHeight="1">
      <c r="A52" s="53"/>
      <c r="B52" s="28" t="s">
        <v>292</v>
      </c>
      <c r="C52" s="28" t="s">
        <v>293</v>
      </c>
      <c r="D52" s="28" t="s">
        <v>118</v>
      </c>
      <c r="E52" s="27" t="s">
        <v>294</v>
      </c>
      <c r="F52" s="29">
        <v>297.31</v>
      </c>
      <c r="G52" s="29">
        <v>297.31</v>
      </c>
      <c r="H52" s="29"/>
      <c r="I52" s="57"/>
    </row>
    <row r="53" spans="1:9" ht="22.9" customHeight="1">
      <c r="A53" s="53"/>
      <c r="B53" s="28" t="s">
        <v>292</v>
      </c>
      <c r="C53" s="28" t="s">
        <v>295</v>
      </c>
      <c r="D53" s="28" t="s">
        <v>118</v>
      </c>
      <c r="E53" s="27" t="s">
        <v>296</v>
      </c>
      <c r="F53" s="29">
        <v>79.09</v>
      </c>
      <c r="G53" s="29">
        <v>79.09</v>
      </c>
      <c r="H53" s="29"/>
      <c r="I53" s="57"/>
    </row>
    <row r="54" spans="1:9" ht="22.9" customHeight="1">
      <c r="A54" s="53"/>
      <c r="B54" s="28" t="s">
        <v>292</v>
      </c>
      <c r="C54" s="28" t="s">
        <v>297</v>
      </c>
      <c r="D54" s="28" t="s">
        <v>118</v>
      </c>
      <c r="E54" s="27" t="s">
        <v>298</v>
      </c>
      <c r="F54" s="29">
        <v>45.58</v>
      </c>
      <c r="G54" s="29">
        <v>45.58</v>
      </c>
      <c r="H54" s="29"/>
      <c r="I54" s="57"/>
    </row>
    <row r="55" spans="1:9" ht="22.9" customHeight="1">
      <c r="A55" s="53"/>
      <c r="B55" s="28" t="s">
        <v>292</v>
      </c>
      <c r="C55" s="28" t="s">
        <v>299</v>
      </c>
      <c r="D55" s="28" t="s">
        <v>118</v>
      </c>
      <c r="E55" s="27" t="s">
        <v>300</v>
      </c>
      <c r="F55" s="29">
        <v>13</v>
      </c>
      <c r="G55" s="29">
        <v>13</v>
      </c>
      <c r="H55" s="29"/>
      <c r="I55" s="57"/>
    </row>
    <row r="56" spans="1:9" ht="22.9" customHeight="1">
      <c r="B56" s="28">
        <v>502</v>
      </c>
      <c r="C56" s="28" t="s">
        <v>23</v>
      </c>
      <c r="D56" s="28" t="s">
        <v>118</v>
      </c>
      <c r="E56" s="27" t="s">
        <v>301</v>
      </c>
      <c r="F56" s="29">
        <v>63.29</v>
      </c>
      <c r="G56" s="29"/>
      <c r="H56" s="29">
        <v>63.29</v>
      </c>
      <c r="I56" s="57"/>
    </row>
    <row r="57" spans="1:9" ht="22.9" customHeight="1">
      <c r="A57" s="53"/>
      <c r="B57" s="28" t="s">
        <v>302</v>
      </c>
      <c r="C57" s="28" t="s">
        <v>293</v>
      </c>
      <c r="D57" s="28" t="s">
        <v>118</v>
      </c>
      <c r="E57" s="27" t="s">
        <v>303</v>
      </c>
      <c r="F57" s="29">
        <v>54.02</v>
      </c>
      <c r="G57" s="29"/>
      <c r="H57" s="29">
        <v>54.02</v>
      </c>
      <c r="I57" s="57"/>
    </row>
    <row r="58" spans="1:9" ht="22.9" customHeight="1">
      <c r="A58" s="53"/>
      <c r="B58" s="28" t="s">
        <v>302</v>
      </c>
      <c r="C58" s="28" t="s">
        <v>304</v>
      </c>
      <c r="D58" s="28" t="s">
        <v>118</v>
      </c>
      <c r="E58" s="27" t="s">
        <v>305</v>
      </c>
      <c r="F58" s="29">
        <v>0.41</v>
      </c>
      <c r="G58" s="29"/>
      <c r="H58" s="29">
        <v>0.41</v>
      </c>
      <c r="I58" s="57"/>
    </row>
    <row r="59" spans="1:9" ht="22.9" customHeight="1">
      <c r="A59" s="53"/>
      <c r="B59" s="28" t="s">
        <v>302</v>
      </c>
      <c r="C59" s="28" t="s">
        <v>306</v>
      </c>
      <c r="D59" s="28" t="s">
        <v>118</v>
      </c>
      <c r="E59" s="27" t="s">
        <v>307</v>
      </c>
      <c r="F59" s="29">
        <v>4.21</v>
      </c>
      <c r="G59" s="29"/>
      <c r="H59" s="29">
        <v>4.21</v>
      </c>
      <c r="I59" s="57"/>
    </row>
    <row r="60" spans="1:9" ht="22.9" customHeight="1">
      <c r="A60" s="53"/>
      <c r="B60" s="28" t="s">
        <v>302</v>
      </c>
      <c r="C60" s="28" t="s">
        <v>299</v>
      </c>
      <c r="D60" s="28" t="s">
        <v>118</v>
      </c>
      <c r="E60" s="27" t="s">
        <v>308</v>
      </c>
      <c r="F60" s="29">
        <v>4.6500000000000004</v>
      </c>
      <c r="G60" s="29"/>
      <c r="H60" s="29">
        <v>4.6500000000000004</v>
      </c>
      <c r="I60" s="57"/>
    </row>
    <row r="61" spans="1:9" ht="22.9" customHeight="1">
      <c r="B61" s="28">
        <v>509</v>
      </c>
      <c r="C61" s="28" t="s">
        <v>23</v>
      </c>
      <c r="D61" s="28" t="s">
        <v>118</v>
      </c>
      <c r="E61" s="27" t="s">
        <v>309</v>
      </c>
      <c r="F61" s="29">
        <v>5.77</v>
      </c>
      <c r="G61" s="29">
        <v>5.77</v>
      </c>
      <c r="H61" s="29"/>
      <c r="I61" s="57"/>
    </row>
    <row r="62" spans="1:9" ht="22.9" customHeight="1">
      <c r="A62" s="53"/>
      <c r="B62" s="28" t="s">
        <v>310</v>
      </c>
      <c r="C62" s="28" t="s">
        <v>293</v>
      </c>
      <c r="D62" s="28" t="s">
        <v>118</v>
      </c>
      <c r="E62" s="27" t="s">
        <v>311</v>
      </c>
      <c r="F62" s="29">
        <v>0.32</v>
      </c>
      <c r="G62" s="29">
        <v>0.32</v>
      </c>
      <c r="H62" s="29"/>
      <c r="I62" s="57"/>
    </row>
    <row r="63" spans="1:9" ht="22.9" customHeight="1">
      <c r="A63" s="53"/>
      <c r="B63" s="28" t="s">
        <v>310</v>
      </c>
      <c r="C63" s="28" t="s">
        <v>312</v>
      </c>
      <c r="D63" s="28" t="s">
        <v>118</v>
      </c>
      <c r="E63" s="27" t="s">
        <v>313</v>
      </c>
      <c r="F63" s="29">
        <v>5.45</v>
      </c>
      <c r="G63" s="29">
        <v>5.45</v>
      </c>
      <c r="H63" s="29"/>
      <c r="I63" s="57"/>
    </row>
    <row r="64" spans="1:9" s="45" customFormat="1" ht="22.9" customHeight="1">
      <c r="B64" s="23" t="s">
        <v>23</v>
      </c>
      <c r="C64" s="23" t="s">
        <v>23</v>
      </c>
      <c r="D64" s="23" t="s">
        <v>120</v>
      </c>
      <c r="E64" s="55" t="s">
        <v>78</v>
      </c>
      <c r="F64" s="26">
        <v>256.41000000000003</v>
      </c>
      <c r="G64" s="26">
        <v>234.4</v>
      </c>
      <c r="H64" s="26">
        <v>22.01</v>
      </c>
      <c r="I64" s="58"/>
    </row>
    <row r="65" spans="1:9" ht="22.9" customHeight="1">
      <c r="A65" s="53"/>
      <c r="B65" s="28">
        <v>505</v>
      </c>
      <c r="C65" s="28" t="s">
        <v>23</v>
      </c>
      <c r="D65" s="28" t="s">
        <v>120</v>
      </c>
      <c r="E65" s="27" t="s">
        <v>314</v>
      </c>
      <c r="F65" s="29">
        <v>193.88</v>
      </c>
      <c r="G65" s="29">
        <v>171.87</v>
      </c>
      <c r="H65" s="29">
        <v>22.01</v>
      </c>
      <c r="I65" s="57"/>
    </row>
    <row r="66" spans="1:9" ht="22.9" customHeight="1">
      <c r="A66" s="53"/>
      <c r="B66" s="28" t="s">
        <v>315</v>
      </c>
      <c r="C66" s="28" t="s">
        <v>293</v>
      </c>
      <c r="D66" s="28" t="s">
        <v>120</v>
      </c>
      <c r="E66" s="27" t="s">
        <v>316</v>
      </c>
      <c r="F66" s="29">
        <v>171.87</v>
      </c>
      <c r="G66" s="29">
        <v>171.87</v>
      </c>
      <c r="H66" s="29"/>
      <c r="I66" s="57"/>
    </row>
    <row r="67" spans="1:9" ht="22.9" customHeight="1">
      <c r="A67" s="53"/>
      <c r="B67" s="28" t="s">
        <v>315</v>
      </c>
      <c r="C67" s="28" t="s">
        <v>295</v>
      </c>
      <c r="D67" s="28" t="s">
        <v>120</v>
      </c>
      <c r="E67" s="27" t="s">
        <v>317</v>
      </c>
      <c r="F67" s="29">
        <v>22.01</v>
      </c>
      <c r="G67" s="29"/>
      <c r="H67" s="29">
        <v>22.01</v>
      </c>
      <c r="I67" s="57"/>
    </row>
    <row r="68" spans="1:9" ht="22.9" customHeight="1">
      <c r="B68" s="28">
        <v>509</v>
      </c>
      <c r="C68" s="28" t="s">
        <v>23</v>
      </c>
      <c r="D68" s="28" t="s">
        <v>120</v>
      </c>
      <c r="E68" s="27" t="s">
        <v>309</v>
      </c>
      <c r="F68" s="29">
        <v>62.53</v>
      </c>
      <c r="G68" s="29">
        <v>62.53</v>
      </c>
      <c r="H68" s="29"/>
      <c r="I68" s="57"/>
    </row>
    <row r="69" spans="1:9" ht="22.9" customHeight="1">
      <c r="A69" s="53"/>
      <c r="B69" s="28" t="s">
        <v>310</v>
      </c>
      <c r="C69" s="28" t="s">
        <v>293</v>
      </c>
      <c r="D69" s="28" t="s">
        <v>120</v>
      </c>
      <c r="E69" s="27" t="s">
        <v>311</v>
      </c>
      <c r="F69" s="29">
        <v>4.47</v>
      </c>
      <c r="G69" s="29">
        <v>4.47</v>
      </c>
      <c r="H69" s="29"/>
      <c r="I69" s="57"/>
    </row>
    <row r="70" spans="1:9" ht="22.9" customHeight="1">
      <c r="A70" s="53"/>
      <c r="B70" s="28" t="s">
        <v>310</v>
      </c>
      <c r="C70" s="28" t="s">
        <v>312</v>
      </c>
      <c r="D70" s="28" t="s">
        <v>120</v>
      </c>
      <c r="E70" s="27" t="s">
        <v>313</v>
      </c>
      <c r="F70" s="29">
        <v>58.06</v>
      </c>
      <c r="G70" s="29">
        <v>58.06</v>
      </c>
      <c r="H70" s="29"/>
      <c r="I70" s="57"/>
    </row>
    <row r="71" spans="1:9" s="45" customFormat="1" ht="22.9" customHeight="1">
      <c r="B71" s="23" t="s">
        <v>23</v>
      </c>
      <c r="C71" s="23" t="s">
        <v>23</v>
      </c>
      <c r="D71" s="23" t="s">
        <v>125</v>
      </c>
      <c r="E71" s="55" t="s">
        <v>79</v>
      </c>
      <c r="F71" s="26">
        <v>374.23</v>
      </c>
      <c r="G71" s="26">
        <v>320.82</v>
      </c>
      <c r="H71" s="26">
        <v>53.41</v>
      </c>
      <c r="I71" s="58"/>
    </row>
    <row r="72" spans="1:9" ht="22.9" customHeight="1">
      <c r="A72" s="53"/>
      <c r="B72" s="28">
        <v>505</v>
      </c>
      <c r="C72" s="28" t="s">
        <v>23</v>
      </c>
      <c r="D72" s="28" t="s">
        <v>125</v>
      </c>
      <c r="E72" s="27" t="s">
        <v>314</v>
      </c>
      <c r="F72" s="29">
        <v>133.66</v>
      </c>
      <c r="G72" s="29">
        <v>80.25</v>
      </c>
      <c r="H72" s="29">
        <v>53.41</v>
      </c>
      <c r="I72" s="57"/>
    </row>
    <row r="73" spans="1:9" ht="22.9" customHeight="1">
      <c r="A73" s="53"/>
      <c r="B73" s="28" t="s">
        <v>315</v>
      </c>
      <c r="C73" s="28" t="s">
        <v>293</v>
      </c>
      <c r="D73" s="28" t="s">
        <v>125</v>
      </c>
      <c r="E73" s="27" t="s">
        <v>316</v>
      </c>
      <c r="F73" s="29">
        <v>80.25</v>
      </c>
      <c r="G73" s="29">
        <v>80.25</v>
      </c>
      <c r="H73" s="29"/>
      <c r="I73" s="57"/>
    </row>
    <row r="74" spans="1:9" ht="22.9" customHeight="1">
      <c r="A74" s="53"/>
      <c r="B74" s="28" t="s">
        <v>315</v>
      </c>
      <c r="C74" s="28" t="s">
        <v>295</v>
      </c>
      <c r="D74" s="28" t="s">
        <v>125</v>
      </c>
      <c r="E74" s="27" t="s">
        <v>317</v>
      </c>
      <c r="F74" s="29">
        <v>53.41</v>
      </c>
      <c r="G74" s="29"/>
      <c r="H74" s="29">
        <v>53.41</v>
      </c>
      <c r="I74" s="57"/>
    </row>
    <row r="75" spans="1:9" ht="22.9" customHeight="1">
      <c r="B75" s="28">
        <v>509</v>
      </c>
      <c r="C75" s="28" t="s">
        <v>23</v>
      </c>
      <c r="D75" s="28" t="s">
        <v>125</v>
      </c>
      <c r="E75" s="27" t="s">
        <v>309</v>
      </c>
      <c r="F75" s="29">
        <v>240.57</v>
      </c>
      <c r="G75" s="29">
        <v>240.57</v>
      </c>
      <c r="H75" s="29"/>
      <c r="I75" s="57"/>
    </row>
    <row r="76" spans="1:9" ht="22.9" customHeight="1">
      <c r="A76" s="53"/>
      <c r="B76" s="28" t="s">
        <v>310</v>
      </c>
      <c r="C76" s="28" t="s">
        <v>293</v>
      </c>
      <c r="D76" s="28" t="s">
        <v>125</v>
      </c>
      <c r="E76" s="27" t="s">
        <v>311</v>
      </c>
      <c r="F76" s="29">
        <v>19.28</v>
      </c>
      <c r="G76" s="29">
        <v>19.28</v>
      </c>
      <c r="H76" s="29"/>
      <c r="I76" s="57"/>
    </row>
    <row r="77" spans="1:9" ht="22.9" customHeight="1">
      <c r="A77" s="53"/>
      <c r="B77" s="28" t="s">
        <v>310</v>
      </c>
      <c r="C77" s="28" t="s">
        <v>312</v>
      </c>
      <c r="D77" s="28" t="s">
        <v>125</v>
      </c>
      <c r="E77" s="27" t="s">
        <v>313</v>
      </c>
      <c r="F77" s="29">
        <v>221.29</v>
      </c>
      <c r="G77" s="29">
        <v>221.29</v>
      </c>
      <c r="H77" s="29"/>
      <c r="I77" s="57"/>
    </row>
    <row r="78" spans="1:9" s="45" customFormat="1" ht="22.9" customHeight="1">
      <c r="B78" s="23" t="s">
        <v>23</v>
      </c>
      <c r="C78" s="23" t="s">
        <v>23</v>
      </c>
      <c r="D78" s="23" t="s">
        <v>127</v>
      </c>
      <c r="E78" s="55" t="s">
        <v>80</v>
      </c>
      <c r="F78" s="26">
        <v>2828.77</v>
      </c>
      <c r="G78" s="26">
        <v>2531.0300000000002</v>
      </c>
      <c r="H78" s="26">
        <v>297.74</v>
      </c>
      <c r="I78" s="58"/>
    </row>
    <row r="79" spans="1:9" ht="22.9" customHeight="1">
      <c r="A79" s="53"/>
      <c r="B79" s="28" t="s">
        <v>315</v>
      </c>
      <c r="C79" s="28" t="s">
        <v>23</v>
      </c>
      <c r="D79" s="28" t="s">
        <v>127</v>
      </c>
      <c r="E79" s="27" t="s">
        <v>314</v>
      </c>
      <c r="F79" s="29">
        <v>2712.24</v>
      </c>
      <c r="G79" s="29">
        <v>2414.5</v>
      </c>
      <c r="H79" s="29">
        <v>297.74</v>
      </c>
      <c r="I79" s="57"/>
    </row>
    <row r="80" spans="1:9" ht="22.9" customHeight="1">
      <c r="A80" s="53"/>
      <c r="B80" s="28" t="s">
        <v>315</v>
      </c>
      <c r="C80" s="28" t="s">
        <v>293</v>
      </c>
      <c r="D80" s="28" t="s">
        <v>127</v>
      </c>
      <c r="E80" s="27" t="s">
        <v>316</v>
      </c>
      <c r="F80" s="29">
        <v>2414.5</v>
      </c>
      <c r="G80" s="29">
        <v>2414.5</v>
      </c>
      <c r="H80" s="29"/>
      <c r="I80" s="57"/>
    </row>
    <row r="81" spans="1:9" ht="22.9" customHeight="1">
      <c r="A81" s="53"/>
      <c r="B81" s="28" t="s">
        <v>315</v>
      </c>
      <c r="C81" s="28" t="s">
        <v>295</v>
      </c>
      <c r="D81" s="28" t="s">
        <v>127</v>
      </c>
      <c r="E81" s="27" t="s">
        <v>317</v>
      </c>
      <c r="F81" s="29">
        <v>297.74</v>
      </c>
      <c r="G81" s="29"/>
      <c r="H81" s="29">
        <v>297.74</v>
      </c>
      <c r="I81" s="57"/>
    </row>
    <row r="82" spans="1:9" ht="22.9" customHeight="1">
      <c r="B82" s="28" t="s">
        <v>310</v>
      </c>
      <c r="C82" s="28" t="s">
        <v>23</v>
      </c>
      <c r="D82" s="28" t="s">
        <v>127</v>
      </c>
      <c r="E82" s="27" t="s">
        <v>309</v>
      </c>
      <c r="F82" s="29">
        <v>116.53</v>
      </c>
      <c r="G82" s="29">
        <v>116.53</v>
      </c>
      <c r="H82" s="29"/>
      <c r="I82" s="57"/>
    </row>
    <row r="83" spans="1:9" ht="22.9" customHeight="1">
      <c r="A83" s="53"/>
      <c r="B83" s="28" t="s">
        <v>310</v>
      </c>
      <c r="C83" s="28" t="s">
        <v>293</v>
      </c>
      <c r="D83" s="28" t="s">
        <v>127</v>
      </c>
      <c r="E83" s="27" t="s">
        <v>311</v>
      </c>
      <c r="F83" s="29">
        <v>8.6199999999999992</v>
      </c>
      <c r="G83" s="29">
        <v>8.6199999999999992</v>
      </c>
      <c r="H83" s="29"/>
      <c r="I83" s="57"/>
    </row>
    <row r="84" spans="1:9" ht="22.9" customHeight="1">
      <c r="A84" s="53"/>
      <c r="B84" s="28" t="s">
        <v>310</v>
      </c>
      <c r="C84" s="28" t="s">
        <v>312</v>
      </c>
      <c r="D84" s="28" t="s">
        <v>127</v>
      </c>
      <c r="E84" s="27" t="s">
        <v>313</v>
      </c>
      <c r="F84" s="29">
        <v>107.91</v>
      </c>
      <c r="G84" s="29">
        <v>107.91</v>
      </c>
      <c r="H84" s="29"/>
      <c r="I84" s="57"/>
    </row>
    <row r="85" spans="1:9" ht="9.75" customHeight="1">
      <c r="A85" s="59"/>
      <c r="B85" s="59"/>
      <c r="C85" s="59"/>
      <c r="D85" s="60"/>
      <c r="E85" s="59"/>
      <c r="F85" s="59"/>
      <c r="G85" s="59"/>
      <c r="H85" s="59"/>
      <c r="I85" s="61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2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H9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.5" style="15" customWidth="1"/>
    <col min="2" max="4" width="6.125" style="15" customWidth="1"/>
    <col min="5" max="5" width="13.375" style="15" customWidth="1"/>
    <col min="6" max="6" width="41" style="15" customWidth="1"/>
    <col min="7" max="7" width="16.375" style="15" customWidth="1"/>
    <col min="8" max="8" width="1.5" style="15" customWidth="1"/>
    <col min="9" max="10" width="9.75" style="15" customWidth="1"/>
    <col min="11" max="16384" width="10" style="15"/>
  </cols>
  <sheetData>
    <row r="1" spans="1:8" ht="16.350000000000001" customHeight="1">
      <c r="A1" s="16"/>
      <c r="B1" s="126" t="s">
        <v>318</v>
      </c>
      <c r="C1" s="126"/>
      <c r="D1" s="126"/>
      <c r="E1" s="18"/>
      <c r="F1" s="18"/>
      <c r="G1" s="32"/>
      <c r="H1" s="22"/>
    </row>
    <row r="2" spans="1:8" ht="22.9" customHeight="1">
      <c r="A2" s="16"/>
      <c r="B2" s="114" t="s">
        <v>319</v>
      </c>
      <c r="C2" s="114"/>
      <c r="D2" s="114"/>
      <c r="E2" s="114"/>
      <c r="F2" s="114"/>
      <c r="G2" s="114"/>
      <c r="H2" s="22" t="s">
        <v>3</v>
      </c>
    </row>
    <row r="3" spans="1:8" ht="19.5" customHeight="1">
      <c r="A3" s="20"/>
      <c r="B3" s="115" t="s">
        <v>5</v>
      </c>
      <c r="C3" s="115"/>
      <c r="D3" s="115"/>
      <c r="E3" s="115"/>
      <c r="F3" s="115"/>
      <c r="G3" s="33" t="s">
        <v>6</v>
      </c>
      <c r="H3" s="34"/>
    </row>
    <row r="4" spans="1:8" ht="24.4" customHeight="1">
      <c r="A4" s="24"/>
      <c r="B4" s="112" t="s">
        <v>87</v>
      </c>
      <c r="C4" s="112"/>
      <c r="D4" s="112"/>
      <c r="E4" s="112" t="s">
        <v>70</v>
      </c>
      <c r="F4" s="112" t="s">
        <v>320</v>
      </c>
      <c r="G4" s="112" t="s">
        <v>321</v>
      </c>
      <c r="H4" s="35"/>
    </row>
    <row r="5" spans="1:8" ht="24.4" customHeight="1">
      <c r="A5" s="24"/>
      <c r="B5" s="23" t="s">
        <v>88</v>
      </c>
      <c r="C5" s="23" t="s">
        <v>89</v>
      </c>
      <c r="D5" s="23" t="s">
        <v>90</v>
      </c>
      <c r="E5" s="112"/>
      <c r="F5" s="112"/>
      <c r="G5" s="112"/>
      <c r="H5" s="36"/>
    </row>
    <row r="6" spans="1:8" ht="22.9" customHeight="1">
      <c r="A6" s="25"/>
      <c r="B6" s="23"/>
      <c r="C6" s="23"/>
      <c r="D6" s="23"/>
      <c r="E6" s="23"/>
      <c r="F6" s="23" t="s">
        <v>72</v>
      </c>
      <c r="G6" s="26"/>
      <c r="H6" s="37"/>
    </row>
    <row r="7" spans="1:8" ht="22.9" customHeight="1">
      <c r="A7" s="24"/>
      <c r="B7" s="27"/>
      <c r="C7" s="27"/>
      <c r="D7" s="27"/>
      <c r="E7" s="27" t="s">
        <v>322</v>
      </c>
      <c r="F7" s="27"/>
      <c r="G7" s="29"/>
      <c r="H7" s="35"/>
    </row>
    <row r="8" spans="1:8" ht="22.9" customHeight="1">
      <c r="A8" s="24"/>
      <c r="B8" s="27"/>
      <c r="C8" s="27"/>
      <c r="D8" s="27"/>
      <c r="E8" s="27"/>
      <c r="F8" s="27"/>
      <c r="G8" s="29"/>
      <c r="H8" s="35"/>
    </row>
    <row r="9" spans="1:8" ht="9.75" customHeight="1">
      <c r="A9" s="30"/>
      <c r="B9" s="31"/>
      <c r="C9" s="31"/>
      <c r="D9" s="31"/>
      <c r="E9" s="31"/>
      <c r="F9" s="30"/>
      <c r="G9" s="30"/>
      <c r="H9" s="38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75138888888888899" right="0.75138888888888899" top="0.27152777777777798" bottom="0.27152777777777798" header="0" footer="0"/>
  <pageSetup paperSize="9" scale="9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 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王国钢</cp:lastModifiedBy>
  <dcterms:created xsi:type="dcterms:W3CDTF">2022-01-26T08:20:00Z</dcterms:created>
  <dcterms:modified xsi:type="dcterms:W3CDTF">2023-07-14T08:18:08Z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A2E1A20FC4594FEDA35B1E19654D6230</vt:lpwstr>
  </property>
</Properties>
</file>