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Pictures\新建文件夹 (3)\公开\公开\"/>
    </mc:Choice>
  </mc:AlternateContent>
  <xr:revisionPtr revIDLastSave="0" documentId="13_ncr:1_{A3C8D516-8050-45E0-81D1-7E48946B89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'1-2'!$B$1:$K$23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0" l="1"/>
  <c r="F7" i="10" s="1"/>
  <c r="D8" i="10"/>
  <c r="D7" i="10" s="1"/>
  <c r="I7" i="10"/>
  <c r="H7" i="10"/>
  <c r="G7" i="9"/>
  <c r="G6" i="9"/>
  <c r="F15" i="8"/>
  <c r="G14" i="8"/>
  <c r="F14" i="8"/>
  <c r="F13" i="8"/>
  <c r="H12" i="8"/>
  <c r="F12" i="8"/>
  <c r="F11" i="8"/>
  <c r="F10" i="8"/>
  <c r="H9" i="8"/>
  <c r="G9" i="8"/>
  <c r="G8" i="8" s="1"/>
  <c r="F9" i="8"/>
  <c r="H8" i="8"/>
  <c r="H7" i="8" s="1"/>
  <c r="G14" i="7"/>
  <c r="G13" i="7"/>
  <c r="G12" i="7"/>
  <c r="G11" i="7"/>
  <c r="G10" i="7"/>
  <c r="G9" i="7"/>
  <c r="H8" i="7"/>
  <c r="G8" i="7"/>
  <c r="H7" i="7"/>
  <c r="G7" i="7"/>
  <c r="H42" i="6"/>
  <c r="G42" i="6" s="1"/>
  <c r="F42" i="6" s="1"/>
  <c r="I41" i="6"/>
  <c r="H41" i="6"/>
  <c r="G41" i="6"/>
  <c r="F41" i="6"/>
  <c r="H40" i="6"/>
  <c r="G40" i="6"/>
  <c r="F40" i="6"/>
  <c r="H39" i="6"/>
  <c r="G39" i="6"/>
  <c r="F39" i="6"/>
  <c r="H38" i="6"/>
  <c r="G38" i="6"/>
  <c r="F38" i="6"/>
  <c r="I37" i="6"/>
  <c r="H37" i="6" s="1"/>
  <c r="H36" i="6"/>
  <c r="G36" i="6"/>
  <c r="F36" i="6"/>
  <c r="H35" i="6"/>
  <c r="G35" i="6"/>
  <c r="F35" i="6"/>
  <c r="H34" i="6"/>
  <c r="G34" i="6"/>
  <c r="F34" i="6"/>
  <c r="H33" i="6"/>
  <c r="G33" i="6"/>
  <c r="F33" i="6"/>
  <c r="H32" i="6"/>
  <c r="G32" i="6" s="1"/>
  <c r="F32" i="6" s="1"/>
  <c r="H31" i="6"/>
  <c r="G31" i="6"/>
  <c r="F31" i="6"/>
  <c r="H30" i="6"/>
  <c r="G30" i="6"/>
  <c r="F30" i="6"/>
  <c r="H29" i="6"/>
  <c r="G29" i="6"/>
  <c r="F29" i="6"/>
  <c r="H28" i="6"/>
  <c r="G28" i="6"/>
  <c r="F28" i="6"/>
  <c r="H27" i="6"/>
  <c r="G27" i="6"/>
  <c r="F27" i="6" s="1"/>
  <c r="H26" i="6"/>
  <c r="G26" i="6"/>
  <c r="F26" i="6"/>
  <c r="H25" i="6"/>
  <c r="G25" i="6"/>
  <c r="F25" i="6"/>
  <c r="H24" i="6"/>
  <c r="G24" i="6"/>
  <c r="F24" i="6"/>
  <c r="H23" i="6"/>
  <c r="G23" i="6"/>
  <c r="F23" i="6"/>
  <c r="H22" i="6"/>
  <c r="G22" i="6"/>
  <c r="F22" i="6"/>
  <c r="J21" i="6"/>
  <c r="I21" i="6"/>
  <c r="H21" i="6"/>
  <c r="G21" i="6"/>
  <c r="F21" i="6"/>
  <c r="H20" i="6"/>
  <c r="G20" i="6"/>
  <c r="F20" i="6"/>
  <c r="H19" i="6"/>
  <c r="G19" i="6"/>
  <c r="F19" i="6"/>
  <c r="H18" i="6"/>
  <c r="G18" i="6"/>
  <c r="F18" i="6"/>
  <c r="H17" i="6"/>
  <c r="G17" i="6"/>
  <c r="F17" i="6" s="1"/>
  <c r="H16" i="6"/>
  <c r="G16" i="6"/>
  <c r="F16" i="6"/>
  <c r="H15" i="6"/>
  <c r="G15" i="6"/>
  <c r="F15" i="6"/>
  <c r="H12" i="6"/>
  <c r="G12" i="6"/>
  <c r="F12" i="6"/>
  <c r="H11" i="6"/>
  <c r="G11" i="6"/>
  <c r="F11" i="6"/>
  <c r="H10" i="6"/>
  <c r="G10" i="6"/>
  <c r="F10" i="6"/>
  <c r="I9" i="6"/>
  <c r="H9" i="6"/>
  <c r="G9" i="6"/>
  <c r="F9" i="6"/>
  <c r="J8" i="6"/>
  <c r="J7" i="6"/>
  <c r="E26" i="5"/>
  <c r="E16" i="5"/>
  <c r="E14" i="5"/>
  <c r="E13" i="5"/>
  <c r="F6" i="5"/>
  <c r="E6" i="5"/>
  <c r="C6" i="5"/>
  <c r="G14" i="4"/>
  <c r="G13" i="4"/>
  <c r="G12" i="4"/>
  <c r="G11" i="4"/>
  <c r="G10" i="4"/>
  <c r="G9" i="4"/>
  <c r="I8" i="4"/>
  <c r="H8" i="4"/>
  <c r="G8" i="4"/>
  <c r="I7" i="4"/>
  <c r="H7" i="4"/>
  <c r="G7" i="4" s="1"/>
  <c r="D8" i="3"/>
  <c r="F7" i="3"/>
  <c r="D7" i="3"/>
  <c r="E36" i="2"/>
  <c r="E40" i="2" s="1"/>
  <c r="C36" i="2"/>
  <c r="C40" i="2" s="1"/>
  <c r="G37" i="6" l="1"/>
  <c r="F37" i="6" s="1"/>
  <c r="H8" i="6"/>
  <c r="F8" i="8"/>
  <c r="F7" i="8" s="1"/>
  <c r="G7" i="8"/>
  <c r="I8" i="6"/>
  <c r="I7" i="6" s="1"/>
  <c r="G8" i="6" l="1"/>
  <c r="H7" i="6"/>
  <c r="F8" i="6" l="1"/>
  <c r="F7" i="6" s="1"/>
  <c r="G7" i="6"/>
</calcChain>
</file>

<file path=xl/sharedStrings.xml><?xml version="1.0" encoding="utf-8"?>
<sst xmlns="http://schemas.openxmlformats.org/spreadsheetml/2006/main" count="694" uniqueCount="346">
  <si>
    <t>攀枝花中国三线建设博物馆</t>
  </si>
  <si>
    <t>2024年单位预算</t>
  </si>
  <si>
    <t xml:space="preserve">
表1</t>
  </si>
  <si>
    <t xml:space="preserve"> </t>
  </si>
  <si>
    <t>单位收支总表</t>
  </si>
  <si>
    <t>单位：攀枝花中国三线建设博物馆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</si>
  <si>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</si>
  <si>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</si>
  <si>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</si>
  <si>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</si>
  <si>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</si>
  <si>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</si>
  <si>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family val="1"/>
      </rPr>
      <t>一、一般公共服务支出</t>
    </r>
  </si>
  <si>
    <t>二、政府性基金预算拨款收入</t>
  </si>
  <si>
    <r>
      <rPr>
        <sz val="11"/>
        <color rgb="FF000000"/>
        <rFont val="Dialog.plain"/>
        <family val="1"/>
      </rPr>
      <t>二、外交支出</t>
    </r>
  </si>
  <si>
    <t>三、国有资本经营预算拨款收入</t>
  </si>
  <si>
    <r>
      <rPr>
        <sz val="11"/>
        <color rgb="FF000000"/>
        <rFont val="Dialog.plain"/>
        <family val="1"/>
      </rPr>
      <t>三、国防支出</t>
    </r>
  </si>
  <si>
    <t>四、事业收入</t>
  </si>
  <si>
    <r>
      <rPr>
        <sz val="11"/>
        <color rgb="FF000000"/>
        <rFont val="Dialog.plain"/>
        <family val="1"/>
      </rPr>
      <t>四、公共安全支出</t>
    </r>
  </si>
  <si>
    <t>五、事业单位经营收入</t>
  </si>
  <si>
    <r>
      <rPr>
        <sz val="11"/>
        <color rgb="FF000000"/>
        <rFont val="Dialog.plain"/>
        <family val="1"/>
      </rPr>
      <t>五、教育支出</t>
    </r>
  </si>
  <si>
    <t>六、其他收入</t>
  </si>
  <si>
    <r>
      <rPr>
        <sz val="11"/>
        <color rgb="FF000000"/>
        <rFont val="Dialog.plain"/>
        <family val="1"/>
      </rPr>
      <t>六、科学技术支出</t>
    </r>
  </si>
  <si>
    <t/>
  </si>
  <si>
    <r>
      <rPr>
        <sz val="11"/>
        <color rgb="FF000000"/>
        <rFont val="Dialog.plain"/>
        <family val="1"/>
      </rPr>
      <t>七、文化旅游体育与传媒支出</t>
    </r>
  </si>
  <si>
    <r>
      <rPr>
        <sz val="11"/>
        <color rgb="FF000000"/>
        <rFont val="Dialog.plain"/>
        <family val="1"/>
      </rPr>
      <t>八、社会保障和就业支出</t>
    </r>
  </si>
  <si>
    <r>
      <rPr>
        <sz val="11"/>
        <color rgb="FF000000"/>
        <rFont val="Dialog.plain"/>
        <family val="1"/>
      </rPr>
      <t>九、社会保险基金支出</t>
    </r>
  </si>
  <si>
    <r>
      <rPr>
        <sz val="11"/>
        <color rgb="FF000000"/>
        <rFont val="Dialog.plain"/>
        <family val="1"/>
      </rPr>
      <t>十、卫生健康支出</t>
    </r>
  </si>
  <si>
    <r>
      <rPr>
        <sz val="11"/>
        <color rgb="FF000000"/>
        <rFont val="Dialog.plain"/>
        <family val="1"/>
      </rPr>
      <t>十一、节能环保支出</t>
    </r>
  </si>
  <si>
    <r>
      <rPr>
        <sz val="11"/>
        <color rgb="FF000000"/>
        <rFont val="Dialog.plain"/>
        <family val="1"/>
      </rPr>
      <t>十二、城乡社区支出</t>
    </r>
  </si>
  <si>
    <r>
      <rPr>
        <sz val="11"/>
        <color rgb="FF000000"/>
        <rFont val="Dialog.plain"/>
        <family val="1"/>
      </rPr>
      <t>十三、农林水支出</t>
    </r>
  </si>
  <si>
    <r>
      <rPr>
        <sz val="11"/>
        <color rgb="FF000000"/>
        <rFont val="Dialog.plain"/>
        <family val="1"/>
      </rPr>
      <t>十四、交通运输支出</t>
    </r>
  </si>
  <si>
    <r>
      <rPr>
        <sz val="11"/>
        <color rgb="FF000000"/>
        <rFont val="Dialog.plain"/>
        <family val="1"/>
      </rPr>
      <t>十五、资源勘探工业信息等支出</t>
    </r>
  </si>
  <si>
    <r>
      <rPr>
        <sz val="11"/>
        <color rgb="FF000000"/>
        <rFont val="Dialog.plain"/>
        <family val="1"/>
      </rPr>
      <t>十六、商业服务业等支出</t>
    </r>
  </si>
  <si>
    <r>
      <rPr>
        <sz val="11"/>
        <color rgb="FF000000"/>
        <rFont val="Dialog.plain"/>
        <family val="1"/>
      </rPr>
      <t>十七、金融支出</t>
    </r>
  </si>
  <si>
    <r>
      <rPr>
        <sz val="11"/>
        <color rgb="FF000000"/>
        <rFont val="Dialog.plain"/>
        <family val="1"/>
      </rPr>
      <t>十八、援助其他地区支出</t>
    </r>
  </si>
  <si>
    <r>
      <rPr>
        <sz val="11"/>
        <color rgb="FF000000"/>
        <rFont val="Dialog.plain"/>
        <family val="1"/>
      </rPr>
      <t>十九、自然资源海洋气象等支出</t>
    </r>
  </si>
  <si>
    <r>
      <rPr>
        <sz val="11"/>
        <color rgb="FF000000"/>
        <rFont val="Dialog.plain"/>
        <family val="1"/>
      </rPr>
      <t>二十、住房保障支出</t>
    </r>
  </si>
  <si>
    <r>
      <rPr>
        <sz val="11"/>
        <color rgb="FF000000"/>
        <rFont val="Dialog.plain"/>
        <family val="1"/>
      </rPr>
      <t>二十一、粮油物资储备支出</t>
    </r>
  </si>
  <si>
    <r>
      <rPr>
        <sz val="11"/>
        <color rgb="FF000000"/>
        <rFont val="Dialog.plain"/>
        <family val="1"/>
      </rPr>
      <t>二十二、国有资本经营预算支出</t>
    </r>
  </si>
  <si>
    <r>
      <rPr>
        <sz val="11"/>
        <color rgb="FF000000"/>
        <rFont val="Dialog.plain"/>
        <family val="1"/>
      </rPr>
      <t>二十三、灾害防治及应急管理支出</t>
    </r>
  </si>
  <si>
    <r>
      <rPr>
        <sz val="11"/>
        <color rgb="FF000000"/>
        <rFont val="Dialog.plain"/>
        <family val="1"/>
      </rPr>
      <t>二十四、预备费</t>
    </r>
  </si>
  <si>
    <r>
      <rPr>
        <sz val="11"/>
        <color rgb="FF000000"/>
        <rFont val="Dialog.plain"/>
        <family val="1"/>
      </rPr>
      <t>二十五、其他支出</t>
    </r>
  </si>
  <si>
    <r>
      <rPr>
        <sz val="11"/>
        <color rgb="FF000000"/>
        <rFont val="Dialog.plain"/>
        <family val="1"/>
      </rPr>
      <t>二十六、转移性支出</t>
    </r>
  </si>
  <si>
    <r>
      <rPr>
        <sz val="11"/>
        <color rgb="FF000000"/>
        <rFont val="Dialog.plain"/>
        <family val="1"/>
      </rPr>
      <t>二十七、债务还本支出</t>
    </r>
  </si>
  <si>
    <r>
      <rPr>
        <sz val="11"/>
        <color rgb="FF000000"/>
        <rFont val="Dialog.plain"/>
        <family val="1"/>
      </rPr>
      <t>二十八、债务付息支出</t>
    </r>
  </si>
  <si>
    <r>
      <rPr>
        <sz val="11"/>
        <color rgb="FF000000"/>
        <rFont val="Dialog.plain"/>
        <family val="1"/>
      </rPr>
      <t>二十九、债务发行费用支出</t>
    </r>
  </si>
  <si>
    <r>
      <rPr>
        <sz val="11"/>
        <color rgb="FF000000"/>
        <rFont val="Dialog.plain"/>
        <family val="1"/>
      </rPr>
      <t>三十、抗疫特别国债安排的支出</t>
    </r>
  </si>
  <si>
    <r>
      <rPr>
        <sz val="11"/>
        <color rgb="FF000000"/>
        <rFont val="Dialog.bold"/>
        <family val="1"/>
      </rPr>
      <t>本 年 收 入 合 计</t>
    </r>
  </si>
  <si>
    <r>
      <rPr>
        <sz val="11"/>
        <color rgb="FF000000"/>
        <rFont val="Dialog.bold"/>
        <family val="1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</si>
  <si>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</si>
  <si>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</si>
  <si>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</si>
  <si>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</si>
  <si>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</si>
  <si>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</si>
  <si>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</si>
  <si>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</si>
  <si>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</si>
  <si>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</si>
  <si>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</si>
  <si>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</si>
  <si>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</si>
  <si>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</si>
  <si>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</si>
  <si>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</si>
  <si>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</si>
  <si>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</si>
  <si>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</si>
  <si>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</si>
  <si>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</si>
  <si>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</si>
  <si>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</si>
  <si>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</si>
  <si>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</si>
  <si>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</si>
  <si>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</si>
  <si>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</si>
  <si>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</si>
  <si>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</si>
  <si>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</si>
  <si>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</si>
  <si>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</si>
  <si>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攀枝化中国三线建设博物馆</t>
  </si>
  <si>
    <t>207</t>
  </si>
  <si>
    <t>02</t>
  </si>
  <si>
    <t>05</t>
  </si>
  <si>
    <t xml:space="preserve">  博物馆</t>
  </si>
  <si>
    <t>208</t>
  </si>
  <si>
    <t xml:space="preserve">  事业单位离退休</t>
  </si>
  <si>
    <t xml:space="preserve">  机关事业单位基本养老保险缴费支出</t>
  </si>
  <si>
    <t>210</t>
  </si>
  <si>
    <t>11</t>
  </si>
  <si>
    <t xml:space="preserve">  事业单位医疗</t>
  </si>
  <si>
    <t>03</t>
  </si>
  <si>
    <t xml:space="preserve">  公务员医疗补助</t>
  </si>
  <si>
    <t>221</t>
  </si>
  <si>
    <t>01</t>
  </si>
  <si>
    <t xml:space="preserve">  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</si>
  <si>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</si>
  <si>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</si>
  <si>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</si>
  <si>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</si>
  <si>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</si>
  <si>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</si>
  <si>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</si>
  <si>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1"/>
      </rPr>
      <t> 一般公共预算拨款收入</t>
    </r>
  </si>
  <si>
    <r>
      <rPr>
        <sz val="11"/>
        <color rgb="FF000000"/>
        <rFont val="Dialog.plain"/>
        <family val="1"/>
      </rPr>
      <t> 一般公共服务支出</t>
    </r>
  </si>
  <si>
    <r>
      <rPr>
        <sz val="11"/>
        <color rgb="FF000000"/>
        <rFont val="Dialog.plain"/>
        <family val="1"/>
      </rPr>
      <t> 政府性基金预算拨款收入</t>
    </r>
  </si>
  <si>
    <r>
      <rPr>
        <sz val="11"/>
        <color rgb="FF000000"/>
        <rFont val="Dialog.plain"/>
        <family val="1"/>
      </rPr>
      <t> 外交支出</t>
    </r>
  </si>
  <si>
    <r>
      <rPr>
        <sz val="11"/>
        <color rgb="FF000000"/>
        <rFont val="Dialog.plain"/>
        <family val="1"/>
      </rPr>
      <t> 国有资本经营预算拨款收入</t>
    </r>
  </si>
  <si>
    <r>
      <rPr>
        <sz val="11"/>
        <color rgb="FF000000"/>
        <rFont val="Dialog.plain"/>
        <family val="1"/>
      </rPr>
      <t> 国防支出</t>
    </r>
  </si>
  <si>
    <t>一、上年结转</t>
  </si>
  <si>
    <r>
      <rPr>
        <sz val="11"/>
        <color rgb="FF000000"/>
        <rFont val="Dialog.plain"/>
        <family val="1"/>
      </rPr>
      <t> 公共安全支出</t>
    </r>
  </si>
  <si>
    <r>
      <rPr>
        <sz val="11"/>
        <color rgb="FF000000"/>
        <rFont val="Dialog.plain"/>
        <family val="1"/>
      </rPr>
      <t> 教育支出</t>
    </r>
  </si>
  <si>
    <r>
      <rPr>
        <sz val="11"/>
        <color rgb="FF000000"/>
        <rFont val="Dialog.plain"/>
        <family val="1"/>
      </rPr>
      <t> 科学技术支出</t>
    </r>
  </si>
  <si>
    <r>
      <rPr>
        <sz val="11"/>
        <color rgb="FF000000"/>
        <rFont val="Dialog.plain"/>
        <family val="1"/>
      </rPr>
      <t> 文化旅游体育与传媒支出</t>
    </r>
  </si>
  <si>
    <r>
      <rPr>
        <sz val="11"/>
        <color rgb="FF000000"/>
        <rFont val="Dialog.plain"/>
        <family val="1"/>
      </rPr>
      <t> </t>
    </r>
  </si>
  <si>
    <r>
      <rPr>
        <sz val="11"/>
        <color rgb="FF000000"/>
        <rFont val="Dialog.plain"/>
        <family val="1"/>
      </rPr>
      <t> 社会保障和就业支出</t>
    </r>
  </si>
  <si>
    <r>
      <rPr>
        <sz val="11"/>
        <color rgb="FF000000"/>
        <rFont val="Dialog.plain"/>
        <family val="1"/>
      </rPr>
      <t> 社会保险基金支出</t>
    </r>
  </si>
  <si>
    <r>
      <rPr>
        <sz val="11"/>
        <color rgb="FF000000"/>
        <rFont val="Dialog.plain"/>
        <family val="1"/>
      </rPr>
      <t> 卫生健康支出</t>
    </r>
  </si>
  <si>
    <r>
      <rPr>
        <sz val="11"/>
        <color rgb="FF000000"/>
        <rFont val="Dialog.plain"/>
        <family val="1"/>
      </rPr>
      <t> 节能环保支出</t>
    </r>
  </si>
  <si>
    <r>
      <rPr>
        <sz val="11"/>
        <color rgb="FF000000"/>
        <rFont val="Dialog.plain"/>
        <family val="1"/>
      </rPr>
      <t> 城乡社区支出</t>
    </r>
  </si>
  <si>
    <r>
      <rPr>
        <sz val="11"/>
        <color rgb="FF000000"/>
        <rFont val="Dialog.plain"/>
        <family val="1"/>
      </rPr>
      <t> 农林水支出</t>
    </r>
  </si>
  <si>
    <r>
      <rPr>
        <sz val="11"/>
        <color rgb="FF000000"/>
        <rFont val="Dialog.plain"/>
        <family val="1"/>
      </rPr>
      <t> 交通运输支出</t>
    </r>
  </si>
  <si>
    <r>
      <rPr>
        <sz val="11"/>
        <color rgb="FF000000"/>
        <rFont val="Dialog.plain"/>
        <family val="1"/>
      </rPr>
      <t> 资源勘探工业信息等支出</t>
    </r>
  </si>
  <si>
    <r>
      <rPr>
        <sz val="11"/>
        <color rgb="FF000000"/>
        <rFont val="Dialog.plain"/>
        <family val="1"/>
      </rPr>
      <t> 商业服务业等支出</t>
    </r>
  </si>
  <si>
    <r>
      <rPr>
        <sz val="11"/>
        <color rgb="FF000000"/>
        <rFont val="Dialog.plain"/>
        <family val="1"/>
      </rPr>
      <t> 金融支出</t>
    </r>
  </si>
  <si>
    <r>
      <rPr>
        <sz val="11"/>
        <color rgb="FF000000"/>
        <rFont val="Dialog.plain"/>
        <family val="1"/>
      </rPr>
      <t> 援助其他地区支出</t>
    </r>
  </si>
  <si>
    <r>
      <rPr>
        <sz val="11"/>
        <color rgb="FF000000"/>
        <rFont val="Dialog.plain"/>
        <family val="1"/>
      </rPr>
      <t> 自然资源海洋气象等支出</t>
    </r>
  </si>
  <si>
    <r>
      <rPr>
        <sz val="11"/>
        <color rgb="FF000000"/>
        <rFont val="Dialog.plain"/>
        <family val="1"/>
      </rPr>
      <t> 住房保障支出</t>
    </r>
  </si>
  <si>
    <r>
      <rPr>
        <sz val="11"/>
        <color rgb="FF000000"/>
        <rFont val="Dialog.plain"/>
        <family val="1"/>
      </rPr>
      <t> 粮油物资储备支出</t>
    </r>
  </si>
  <si>
    <r>
      <rPr>
        <sz val="11"/>
        <color rgb="FF000000"/>
        <rFont val="Dialog.plain"/>
        <family val="1"/>
      </rPr>
      <t> 国有资本经营预算支出</t>
    </r>
  </si>
  <si>
    <r>
      <rPr>
        <sz val="11"/>
        <color rgb="FF000000"/>
        <rFont val="Dialog.plain"/>
        <family val="1"/>
      </rPr>
      <t> 灾害防治及应急管理支出</t>
    </r>
  </si>
  <si>
    <r>
      <rPr>
        <sz val="11"/>
        <color rgb="FF000000"/>
        <rFont val="Dialog.plain"/>
        <family val="1"/>
      </rPr>
      <t> 其他支出</t>
    </r>
  </si>
  <si>
    <r>
      <rPr>
        <sz val="11"/>
        <color rgb="FF000000"/>
        <rFont val="Dialog.plain"/>
        <family val="1"/>
      </rPr>
      <t> 债务还本支出</t>
    </r>
  </si>
  <si>
    <r>
      <rPr>
        <sz val="11"/>
        <color rgb="FF000000"/>
        <rFont val="Dialog.plain"/>
        <family val="1"/>
      </rPr>
      <t> 债务付息支出</t>
    </r>
  </si>
  <si>
    <r>
      <rPr>
        <sz val="11"/>
        <color rgb="FF000000"/>
        <rFont val="Dialog.plain"/>
        <family val="1"/>
      </rPr>
      <t> 债务发行费用支出</t>
    </r>
  </si>
  <si>
    <r>
      <rPr>
        <sz val="11"/>
        <color rgb="FF000000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</si>
  <si>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</si>
  <si>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</si>
  <si>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</si>
  <si>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</si>
  <si>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</si>
  <si>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</si>
  <si>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</si>
  <si>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</si>
  <si>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</si>
  <si>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</si>
  <si>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</si>
  <si>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</si>
  <si>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</si>
  <si>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 xml:space="preserve">  攀枝花中国三线建设博物馆</t>
  </si>
  <si>
    <t>  工资福利支出</t>
  </si>
  <si>
    <t>301</t>
  </si>
  <si>
    <t>   基本工资</t>
  </si>
  <si>
    <t>   津贴补贴</t>
  </si>
  <si>
    <t>07</t>
  </si>
  <si>
    <t>   绩效工资</t>
  </si>
  <si>
    <t>205004</t>
  </si>
  <si>
    <t>    基础性绩效工资</t>
  </si>
  <si>
    <t>    奖励性绩效工资</t>
  </si>
  <si>
    <t>08</t>
  </si>
  <si>
    <t>   机关事业单位基本养老保险缴费</t>
  </si>
  <si>
    <t>10</t>
  </si>
  <si>
    <t>   职工基本医疗保险缴费</t>
  </si>
  <si>
    <t>   公务员医疗补助缴费</t>
  </si>
  <si>
    <t>12</t>
  </si>
  <si>
    <t>   其他社会保障缴费</t>
  </si>
  <si>
    <t>13</t>
  </si>
  <si>
    <t>   住房公积金</t>
  </si>
  <si>
    <t>99</t>
  </si>
  <si>
    <t>   其他工资福利支出</t>
  </si>
  <si>
    <t>  商品和服务支出</t>
  </si>
  <si>
    <t>302</t>
  </si>
  <si>
    <t>   办公费</t>
  </si>
  <si>
    <t>   水费</t>
  </si>
  <si>
    <t>06</t>
  </si>
  <si>
    <t>   电费</t>
  </si>
  <si>
    <t>   邮电费</t>
  </si>
  <si>
    <t>09</t>
  </si>
  <si>
    <t>   物业管理费</t>
  </si>
  <si>
    <t>   差旅费</t>
  </si>
  <si>
    <t>   维修（护）费</t>
  </si>
  <si>
    <t>17</t>
  </si>
  <si>
    <t>   公务接待费</t>
  </si>
  <si>
    <t>   劳务费</t>
  </si>
  <si>
    <t>27</t>
  </si>
  <si>
    <t>   委托业务费</t>
  </si>
  <si>
    <t>28</t>
  </si>
  <si>
    <t>   工会经费</t>
  </si>
  <si>
    <t>29</t>
  </si>
  <si>
    <t>   福利费</t>
  </si>
  <si>
    <t>31</t>
  </si>
  <si>
    <t>   公务用车运行维护费</t>
  </si>
  <si>
    <t>39</t>
  </si>
  <si>
    <t>   其他交通费用</t>
  </si>
  <si>
    <t>   其他商品和服务支出</t>
  </si>
  <si>
    <t>  对个人和家庭的补助</t>
  </si>
  <si>
    <t>303</t>
  </si>
  <si>
    <t>   生活补助</t>
  </si>
  <si>
    <t>   医疗费补助</t>
  </si>
  <si>
    <t>   奖励金</t>
  </si>
  <si>
    <t>310</t>
  </si>
  <si>
    <t>  资本性支出</t>
  </si>
  <si>
    <t>   办公设备购置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</si>
  <si>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</si>
  <si>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</si>
  <si>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</si>
  <si>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</si>
  <si>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</si>
  <si>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</si>
  <si>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</si>
  <si>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 对事业单位经常性补助</t>
  </si>
  <si>
    <t>505</t>
  </si>
  <si>
    <t>506</t>
  </si>
  <si>
    <t> 对事业单位资本性补助</t>
  </si>
  <si>
    <t>509</t>
  </si>
  <si>
    <t> 对个人和家庭的补助</t>
  </si>
  <si>
    <t>  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</si>
  <si>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</si>
  <si>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</si>
  <si>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</si>
  <si>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</si>
  <si>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</si>
  <si>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</si>
  <si>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</si>
  <si>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</si>
  <si>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</si>
  <si>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</si>
  <si>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</si>
  <si>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</si>
  <si>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</si>
  <si>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</si>
  <si>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</si>
  <si>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</si>
  <si>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</si>
  <si>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</si>
  <si>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</si>
  <si>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</si>
  <si>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</si>
  <si>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3"/>
        <charset val="134"/>
      </rPr>
      <t> </t>
    </r>
  </si>
  <si>
    <t>表6-1</t>
  </si>
  <si>
    <t>单位预算项目绩效目标表</t>
  </si>
  <si>
    <t>(2024年度)</t>
  </si>
  <si>
    <t>项目名称</t>
  </si>
  <si>
    <t>博物馆讲解服务成本性支出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</si>
  <si>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</si>
  <si>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</si>
  <si>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</si>
  <si>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</si>
  <si>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</si>
  <si>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</si>
  <si>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博物馆对外免费开放，对讲解服务收取讲解费，给予讲解员讲解服务费。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</si>
  <si>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</si>
  <si>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</si>
  <si>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</si>
  <si>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</si>
  <si>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</si>
  <si>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</si>
  <si>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</si>
  <si>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全年接待游客人次</t>
  </si>
  <si>
    <r>
      <rPr>
        <sz val="10"/>
        <rFont val="宋体"/>
        <family val="3"/>
        <charset val="134"/>
      </rPr>
      <t>全年接待游客</t>
    </r>
    <r>
      <rPr>
        <sz val="10"/>
        <rFont val="Times New Roman"/>
        <family val="1"/>
      </rPr>
      <t>40</t>
    </r>
    <r>
      <rPr>
        <sz val="10"/>
        <rFont val="宋体"/>
        <family val="3"/>
        <charset val="134"/>
      </rPr>
      <t>万以上</t>
    </r>
  </si>
  <si>
    <t>社教活动开展次数</t>
  </si>
  <si>
    <t>全年开展社教活动30次以上</t>
  </si>
  <si>
    <t>招募志愿者</t>
  </si>
  <si>
    <r>
      <rPr>
        <sz val="10"/>
        <rFont val="宋体"/>
        <family val="3"/>
        <charset val="134"/>
      </rPr>
      <t>完成新招募志愿者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人</t>
    </r>
  </si>
  <si>
    <t>质量指标</t>
  </si>
  <si>
    <t>完成全年的讲解任务</t>
  </si>
  <si>
    <t>较好地完成全年的讲解任务</t>
  </si>
  <si>
    <t>时效指标</t>
  </si>
  <si>
    <t>完成时间</t>
  </si>
  <si>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年全年</t>
    </r>
  </si>
  <si>
    <t>成本指标</t>
  </si>
  <si>
    <t>讲解员直接人工成本</t>
  </si>
  <si>
    <t>24万</t>
  </si>
  <si>
    <t>项目效益</t>
  </si>
  <si>
    <t>社会效益指标</t>
  </si>
  <si>
    <t>提升服务质量</t>
  </si>
  <si>
    <t>提升博物馆讲解服务水平，稳定讲解队伍</t>
  </si>
  <si>
    <t>参观接待，打造旅游名片</t>
  </si>
  <si>
    <t>全年接待游客40万以上，继续将博物馆打造成攀枝花的旅游名片</t>
  </si>
  <si>
    <t>可持续影响指标</t>
  </si>
  <si>
    <t>弘扬三线文化、传承三线精神</t>
  </si>
  <si>
    <t>持续促进博物馆文旅融合事业、红色旅游事业发展</t>
  </si>
  <si>
    <t>满意度指标</t>
  </si>
  <si>
    <t>服务对象满意度指标</t>
  </si>
  <si>
    <t>游客满意度</t>
  </si>
  <si>
    <r>
      <rPr>
        <sz val="10"/>
        <rFont val="宋体"/>
        <family val="3"/>
        <charset val="134"/>
      </rPr>
      <t>接待游客满意度达到</t>
    </r>
    <r>
      <rPr>
        <sz val="10"/>
        <rFont val="Times New Roman"/>
        <family val="1"/>
      </rPr>
      <t>90%</t>
    </r>
    <r>
      <rPr>
        <sz val="10"/>
        <rFont val="宋体"/>
        <family val="3"/>
        <charset val="134"/>
      </rPr>
      <t>以上</t>
    </r>
  </si>
  <si>
    <t>表6-2</t>
  </si>
  <si>
    <t>博物馆运行保障经费</t>
  </si>
  <si>
    <t>保障博物馆的正常运转，促进免费开放，更好地弘扬与传播三线精神。</t>
  </si>
  <si>
    <t>保障全年免费开放天数</t>
  </si>
  <si>
    <t>300天以上</t>
  </si>
  <si>
    <t>保障面积数量</t>
  </si>
  <si>
    <t>24033平方米</t>
  </si>
  <si>
    <t>工作完成质量</t>
  </si>
  <si>
    <t>较好地完成全年工作</t>
  </si>
  <si>
    <t>保障博物馆基本运转成本</t>
  </si>
  <si>
    <t>100万</t>
  </si>
  <si>
    <t>保障博物馆正常有序开放，弘扬三线精神</t>
  </si>
  <si>
    <t>保障博物馆正常运转，促进免费开放</t>
  </si>
  <si>
    <t>服务对象满意度</t>
  </si>
  <si>
    <t>表7</t>
  </si>
  <si>
    <t>单位整体支出绩效目标表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</si>
  <si>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3"/>
        <charset val="134"/>
      </rPr>
      <t>年度）</t>
    </r>
  </si>
  <si>
    <t>单位名称</t>
  </si>
  <si>
    <t>年度主要任务</t>
  </si>
  <si>
    <t>任务名称</t>
  </si>
  <si>
    <t>主要内容</t>
  </si>
  <si>
    <t>1.积极履行免费开放职责</t>
  </si>
  <si>
    <t>保证博物馆正常运转，完成全年安全有序免费开放。</t>
  </si>
  <si>
    <t>2.加强历史文物和三线建设实物标本的收集、采集、整理、保管、典藏和展示陈列</t>
  </si>
  <si>
    <t>持续加强对文物的收集与整理，更换展示陈列。</t>
  </si>
  <si>
    <t>3.切实做好文物保护，保障场馆安全</t>
  </si>
  <si>
    <t>切实做好安全保障工作，加大文物保护力度。</t>
  </si>
  <si>
    <t>年度单位整体支出预算（万元）</t>
  </si>
  <si>
    <t>资金总额</t>
  </si>
  <si>
    <t>年度总体目标</t>
  </si>
  <si>
    <t>1. 积极履行免费开放职责，保证博物馆正常运转，完成全年安全有序免费开放；2.加强历史文物和三线建设实物标本的收集、采集、整理、保管、典藏和展示陈列，3.切实做好文物保护，保障场馆安全，切实做好安全保障工作，加大文物保护力度。</t>
  </si>
  <si>
    <t>年度绩效指标</t>
  </si>
  <si>
    <t>指标值
（包含数字及文字描述）</t>
  </si>
  <si>
    <t>产出指标</t>
  </si>
  <si>
    <t>完成免费开放天数</t>
  </si>
  <si>
    <r>
      <rPr>
        <sz val="10"/>
        <color theme="1"/>
        <rFont val="Arial"/>
        <family val="2"/>
      </rPr>
      <t>≥</t>
    </r>
    <r>
      <rPr>
        <sz val="10"/>
        <color theme="1"/>
        <rFont val="宋体"/>
        <family val="3"/>
        <charset val="134"/>
        <scheme val="minor"/>
      </rPr>
      <t>300天/年</t>
    </r>
  </si>
  <si>
    <t>完成接待批次</t>
  </si>
  <si>
    <r>
      <rPr>
        <sz val="10"/>
        <color theme="1"/>
        <rFont val="Arial"/>
        <family val="2"/>
      </rPr>
      <t>≥2000</t>
    </r>
    <r>
      <rPr>
        <sz val="10"/>
        <color theme="1"/>
        <rFont val="宋体"/>
        <family val="3"/>
        <charset val="134"/>
      </rPr>
      <t>批次</t>
    </r>
    <r>
      <rPr>
        <sz val="10"/>
        <color theme="1"/>
        <rFont val="宋体"/>
        <family val="3"/>
        <charset val="134"/>
        <scheme val="minor"/>
      </rPr>
      <t>/年</t>
    </r>
  </si>
  <si>
    <r>
      <rPr>
        <sz val="10"/>
        <color theme="1"/>
        <rFont val="Arial"/>
        <family val="2"/>
      </rPr>
      <t>≥40</t>
    </r>
    <r>
      <rPr>
        <sz val="10"/>
        <color theme="1"/>
        <rFont val="宋体"/>
        <family val="3"/>
        <charset val="134"/>
      </rPr>
      <t>万人次</t>
    </r>
    <r>
      <rPr>
        <sz val="10"/>
        <color theme="1"/>
        <rFont val="宋体"/>
        <family val="3"/>
        <charset val="134"/>
        <scheme val="minor"/>
      </rPr>
      <t>/年</t>
    </r>
  </si>
  <si>
    <t>免费接待质量</t>
  </si>
  <si>
    <r>
      <rPr>
        <sz val="10"/>
        <color theme="1"/>
        <rFont val="Arial"/>
        <family val="2"/>
      </rPr>
      <t>≥90</t>
    </r>
    <r>
      <rPr>
        <sz val="10"/>
        <color theme="1"/>
        <rFont val="宋体"/>
        <family val="3"/>
        <charset val="134"/>
      </rPr>
      <t>%</t>
    </r>
  </si>
  <si>
    <t>2024年1-12月</t>
  </si>
  <si>
    <t>经费预算</t>
  </si>
  <si>
    <t>734.41万元（其中人员560.49万元、日常公用49.92万元、项目支出124万元）</t>
  </si>
  <si>
    <t>效益指标</t>
  </si>
  <si>
    <t>经济效益指标</t>
  </si>
  <si>
    <t>文旅融合经济发展</t>
  </si>
  <si>
    <t>繁荣文旅市场，促进文旅经济增长。</t>
  </si>
  <si>
    <t>保障红色旅游健康发展</t>
  </si>
  <si>
    <t>生态效益指标</t>
  </si>
  <si>
    <t>文化、旅游生态发展</t>
  </si>
  <si>
    <t>收集历史文物和三线建设实物标本，科学保护、修复相关文物，推动文化、旅游生态发展</t>
  </si>
  <si>
    <t>文旅融合可持续发展</t>
  </si>
  <si>
    <t>社会公众和服务对象满意度</t>
  </si>
  <si>
    <t>社会公众和服务对象满意度≥95%</t>
  </si>
  <si>
    <t>深入挖掘红色旅游资源，丰富馆藏文物，提升博物馆整体展陈品质和视觉效果，促进公共文化服务体系建设，实现文化旅游可持续发展</t>
    <phoneticPr fontId="32" type="noConversion"/>
  </si>
  <si>
    <t>传承三线文化、弘扬“三线精神”，发挥全国爱国主义教育示范基地作用，聚集人气，助推全市红色旅游发展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</si>
</sst>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&quot;年&quot;mm&quot;月&quot;dd&quot;日&quot;"/>
  </numFmts>
  <fonts count="33">
    <font>
      <sz val="11"/>
      <color indexed="8"/>
      <name val="宋体"/>
      <charset val="1"/>
      <scheme val="minor"/>
    </font>
    <font>
      <sz val="11"/>
      <color indexed="8"/>
      <name val="宋体"/>
      <family val="3"/>
      <charset val="134"/>
      <scheme val="minor"/>
    </font>
    <font>
      <sz val="12"/>
      <name val="方正黑体简体"/>
      <charset val="134"/>
    </font>
    <font>
      <b/>
      <sz val="16"/>
      <name val="宋体"/>
      <family val="3"/>
      <charset val="134"/>
    </font>
    <font>
      <sz val="12"/>
      <name val="Times New Roman"/>
      <family val="1"/>
    </font>
    <font>
      <sz val="9"/>
      <name val="SimSun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9"/>
      <name val="simhei"/>
      <family val="1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sz val="9"/>
      <color rgb="FF000000"/>
      <name val="宋体"/>
      <family val="3"/>
      <charset val="134"/>
    </font>
    <font>
      <sz val="11"/>
      <color rgb="FF000000"/>
      <name val="SimSun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11"/>
      <name val="SimSun"/>
      <charset val="134"/>
    </font>
    <font>
      <b/>
      <sz val="16"/>
      <color rgb="FF000000"/>
      <name val="黑体"/>
      <family val="3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sz val="12"/>
      <name val="宋体"/>
      <family val="3"/>
      <charset val="134"/>
    </font>
    <font>
      <b/>
      <sz val="36"/>
      <name val="黑体"/>
      <family val="3"/>
      <charset val="134"/>
    </font>
    <font>
      <sz val="10"/>
      <color theme="1"/>
      <name val="宋体"/>
      <family val="3"/>
      <charset val="134"/>
    </font>
    <font>
      <sz val="11"/>
      <color rgb="FF000000"/>
      <name val="Dialog.plain"/>
      <family val="1"/>
    </font>
    <font>
      <sz val="11"/>
      <color rgb="FF000000"/>
      <name val="Dialog.bold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</borders>
  <cellStyleXfs count="2">
    <xf numFmtId="0" fontId="0" fillId="0" borderId="0">
      <alignment vertical="center"/>
    </xf>
    <xf numFmtId="0" fontId="27" fillId="0" borderId="0"/>
  </cellStyleXfs>
  <cellXfs count="173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4" fillId="0" borderId="1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8" xfId="0" applyFont="1" applyBorder="1">
      <alignment vertical="center"/>
    </xf>
    <xf numFmtId="0" fontId="14" fillId="0" borderId="10" xfId="0" applyFont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3" fillId="0" borderId="10" xfId="0" applyFont="1" applyBorder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right" vertical="center"/>
    </xf>
    <xf numFmtId="0" fontId="14" fillId="0" borderId="19" xfId="0" applyFont="1" applyBorder="1">
      <alignment vertical="center"/>
    </xf>
    <xf numFmtId="0" fontId="14" fillId="0" borderId="19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/>
    </xf>
    <xf numFmtId="0" fontId="14" fillId="0" borderId="20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>
      <alignment vertical="center"/>
    </xf>
    <xf numFmtId="0" fontId="14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right" vertical="center" wrapText="1"/>
    </xf>
    <xf numFmtId="0" fontId="14" fillId="0" borderId="10" xfId="0" applyFont="1" applyFill="1" applyBorder="1">
      <alignment vertical="center"/>
    </xf>
    <xf numFmtId="0" fontId="14" fillId="0" borderId="18" xfId="0" applyFont="1" applyFill="1" applyBorder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4" fillId="0" borderId="20" xfId="0" applyFont="1" applyFill="1" applyBorder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1" xfId="0" applyFont="1" applyFill="1" applyBorder="1">
      <alignment vertical="center"/>
    </xf>
    <xf numFmtId="0" fontId="14" fillId="0" borderId="11" xfId="0" applyFont="1" applyFill="1" applyBorder="1" applyAlignment="1">
      <alignment vertical="center" wrapText="1"/>
    </xf>
    <xf numFmtId="0" fontId="13" fillId="0" borderId="10" xfId="0" applyFont="1" applyFill="1" applyBorder="1">
      <alignment vertical="center"/>
    </xf>
    <xf numFmtId="0" fontId="13" fillId="0" borderId="11" xfId="0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14" fillId="0" borderId="19" xfId="0" applyFont="1" applyFill="1" applyBorder="1">
      <alignment vertical="center"/>
    </xf>
    <xf numFmtId="0" fontId="14" fillId="0" borderId="19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21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" fontId="16" fillId="0" borderId="4" xfId="0" applyNumberFormat="1" applyFont="1" applyFill="1" applyBorder="1" applyAlignment="1">
      <alignment horizontal="right" vertical="center"/>
    </xf>
    <xf numFmtId="49" fontId="10" fillId="0" borderId="4" xfId="0" applyNumberFormat="1" applyFont="1" applyFill="1" applyBorder="1" applyAlignment="1" applyProtection="1">
      <alignment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3" fontId="11" fillId="0" borderId="4" xfId="0" applyNumberFormat="1" applyFont="1" applyFill="1" applyBorder="1" applyAlignment="1" applyProtection="1">
      <alignment horizontal="center" vertical="center"/>
    </xf>
    <xf numFmtId="3" fontId="11" fillId="0" borderId="4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49" fontId="11" fillId="0" borderId="12" xfId="0" applyNumberFormat="1" applyFont="1" applyFill="1" applyBorder="1" applyAlignment="1" applyProtection="1">
      <alignment horizontal="left" vertical="center" wrapText="1"/>
    </xf>
    <xf numFmtId="49" fontId="11" fillId="0" borderId="13" xfId="0" applyNumberFormat="1" applyFont="1" applyFill="1" applyBorder="1" applyAlignment="1" applyProtection="1">
      <alignment horizontal="left" vertical="center" wrapText="1"/>
    </xf>
    <xf numFmtId="49" fontId="11" fillId="0" borderId="14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 wrapText="1"/>
    </xf>
    <xf numFmtId="0" fontId="6" fillId="0" borderId="7" xfId="1" applyFont="1" applyFill="1" applyBorder="1" applyAlignment="1" applyProtection="1">
      <alignment horizontal="left" vertical="center"/>
    </xf>
    <xf numFmtId="0" fontId="6" fillId="0" borderId="9" xfId="1" applyFont="1" applyFill="1" applyBorder="1" applyAlignment="1" applyProtection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?9A7C9740" TargetMode="External"/><Relationship Id="rId1" Type="http://schemas.openxmlformats.org/officeDocument/2006/relationships/externalLinkPath" Target="file:///\\9A7C9740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3"/>
  <sheetViews>
    <sheetView tabSelected="1" workbookViewId="0">
      <selection activeCell="A6" sqref="A6:A7"/>
    </sheetView>
  </sheetViews>
  <sheetFormatPr defaultColWidth="9" defaultRowHeight="14.25"/>
  <cols>
    <col min="1" max="1" width="123.125" style="117" customWidth="1"/>
    <col min="2" max="16384" width="9" style="117"/>
  </cols>
  <sheetData>
    <row r="1" spans="1:1" ht="137.1" customHeight="1">
      <c r="A1" s="118" t="s">
        <v>0</v>
      </c>
    </row>
    <row r="2" spans="1:1" ht="96" customHeight="1">
      <c r="A2" s="118" t="s">
        <v>1</v>
      </c>
    </row>
    <row r="3" spans="1:1" ht="60" customHeight="1">
      <c r="A3" s="119">
        <v>45356</v>
      </c>
    </row>
  </sheetData>
  <phoneticPr fontId="32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6"/>
  <sheetViews>
    <sheetView workbookViewId="0">
      <pane ySplit="6" topLeftCell="A7" activePane="bottomLeft" state="frozen"/>
      <selection pane="bottomLeft" activeCell="H8" sqref="H8:I8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17"/>
      <c r="B1" s="2"/>
      <c r="C1" s="18"/>
      <c r="D1" s="19"/>
      <c r="E1" s="19"/>
      <c r="F1" s="19"/>
      <c r="G1" s="19"/>
      <c r="H1" s="19"/>
      <c r="I1" s="31" t="s">
        <v>223</v>
      </c>
      <c r="J1" s="21"/>
    </row>
    <row r="2" spans="1:10" ht="22.9" customHeight="1">
      <c r="A2" s="17"/>
      <c r="B2" s="135" t="s">
        <v>224</v>
      </c>
      <c r="C2" s="135"/>
      <c r="D2" s="135"/>
      <c r="E2" s="135"/>
      <c r="F2" s="135"/>
      <c r="G2" s="135"/>
      <c r="H2" s="135"/>
      <c r="I2" s="135"/>
      <c r="J2" s="21" t="s">
        <v>3</v>
      </c>
    </row>
    <row r="3" spans="1:10" ht="19.5" customHeight="1">
      <c r="A3" s="20"/>
      <c r="B3" s="136" t="s">
        <v>5</v>
      </c>
      <c r="C3" s="136"/>
      <c r="D3" s="32"/>
      <c r="E3" s="32"/>
      <c r="F3" s="32"/>
      <c r="G3" s="32"/>
      <c r="H3" s="32"/>
      <c r="I3" s="32" t="s">
        <v>6</v>
      </c>
      <c r="J3" s="33"/>
    </row>
    <row r="4" spans="1:10" ht="24.4" customHeight="1">
      <c r="A4" s="21"/>
      <c r="B4" s="127" t="s">
        <v>225</v>
      </c>
      <c r="C4" s="127" t="s">
        <v>71</v>
      </c>
      <c r="D4" s="127" t="s">
        <v>226</v>
      </c>
      <c r="E4" s="127"/>
      <c r="F4" s="127"/>
      <c r="G4" s="127"/>
      <c r="H4" s="127"/>
      <c r="I4" s="127"/>
      <c r="J4" s="34"/>
    </row>
    <row r="5" spans="1:10" ht="24.4" customHeight="1">
      <c r="A5" s="23"/>
      <c r="B5" s="127"/>
      <c r="C5" s="127"/>
      <c r="D5" s="127" t="s">
        <v>59</v>
      </c>
      <c r="E5" s="125" t="s">
        <v>227</v>
      </c>
      <c r="F5" s="127" t="s">
        <v>228</v>
      </c>
      <c r="G5" s="127"/>
      <c r="H5" s="127"/>
      <c r="I5" s="127" t="s">
        <v>229</v>
      </c>
      <c r="J5" s="34"/>
    </row>
    <row r="6" spans="1:10" ht="24.4" customHeight="1">
      <c r="A6" s="23"/>
      <c r="B6" s="127"/>
      <c r="C6" s="127"/>
      <c r="D6" s="127"/>
      <c r="E6" s="125"/>
      <c r="F6" s="22" t="s">
        <v>149</v>
      </c>
      <c r="G6" s="22" t="s">
        <v>230</v>
      </c>
      <c r="H6" s="22" t="s">
        <v>231</v>
      </c>
      <c r="I6" s="127"/>
      <c r="J6" s="35"/>
    </row>
    <row r="7" spans="1:10" ht="22.9" customHeight="1">
      <c r="A7" s="24"/>
      <c r="B7" s="22"/>
      <c r="C7" s="22" t="s">
        <v>72</v>
      </c>
      <c r="D7" s="25">
        <f>D8</f>
        <v>44064</v>
      </c>
      <c r="E7" s="25"/>
      <c r="F7" s="25">
        <f>F8</f>
        <v>40824</v>
      </c>
      <c r="G7" s="25"/>
      <c r="H7" s="25">
        <f>H8</f>
        <v>40824</v>
      </c>
      <c r="I7" s="25">
        <f>I8</f>
        <v>3240</v>
      </c>
      <c r="J7" s="36"/>
    </row>
    <row r="8" spans="1:10" ht="22.9" customHeight="1">
      <c r="A8" s="24"/>
      <c r="B8" s="27">
        <v>205004</v>
      </c>
      <c r="C8" s="39" t="s">
        <v>0</v>
      </c>
      <c r="D8" s="28">
        <f>SUM(E8,F8,I8)</f>
        <v>44064</v>
      </c>
      <c r="E8" s="28"/>
      <c r="F8" s="28">
        <f>SUM(G8:H8)</f>
        <v>40824</v>
      </c>
      <c r="G8" s="28"/>
      <c r="H8" s="28">
        <v>40824</v>
      </c>
      <c r="I8" s="28">
        <v>3240</v>
      </c>
      <c r="J8" s="36"/>
    </row>
    <row r="9" spans="1:10" ht="22.9" customHeight="1">
      <c r="A9" s="24"/>
      <c r="B9" s="22"/>
      <c r="C9" s="22"/>
      <c r="D9" s="25"/>
      <c r="E9" s="25"/>
      <c r="F9" s="25"/>
      <c r="G9" s="25"/>
      <c r="H9" s="25"/>
      <c r="I9" s="25"/>
      <c r="J9" s="36"/>
    </row>
    <row r="10" spans="1:10" ht="22.9" customHeight="1">
      <c r="A10" s="24"/>
      <c r="B10" s="22"/>
      <c r="C10" s="22"/>
      <c r="D10" s="25"/>
      <c r="E10" s="25"/>
      <c r="F10" s="25"/>
      <c r="G10" s="25"/>
      <c r="H10" s="25"/>
      <c r="I10" s="25"/>
      <c r="J10" s="36"/>
    </row>
    <row r="11" spans="1:10" ht="22.9" customHeight="1">
      <c r="A11" s="24"/>
      <c r="B11" s="22"/>
      <c r="C11" s="22"/>
      <c r="D11" s="25"/>
      <c r="E11" s="25"/>
      <c r="F11" s="25"/>
      <c r="G11" s="25"/>
      <c r="H11" s="25"/>
      <c r="I11" s="25"/>
      <c r="J11" s="36"/>
    </row>
    <row r="12" spans="1:10" ht="22.9" customHeight="1">
      <c r="A12" s="24"/>
      <c r="B12" s="22"/>
      <c r="C12" s="22"/>
      <c r="D12" s="25"/>
      <c r="E12" s="25"/>
      <c r="F12" s="25"/>
      <c r="G12" s="25"/>
      <c r="H12" s="25"/>
      <c r="I12" s="25"/>
      <c r="J12" s="36"/>
    </row>
    <row r="13" spans="1:10" ht="22.9" customHeight="1">
      <c r="A13" s="24"/>
      <c r="B13" s="22"/>
      <c r="C13" s="22"/>
      <c r="D13" s="25"/>
      <c r="E13" s="25"/>
      <c r="F13" s="25"/>
      <c r="G13" s="25"/>
      <c r="H13" s="25"/>
      <c r="I13" s="25"/>
      <c r="J13" s="36"/>
    </row>
    <row r="14" spans="1:10" ht="22.9" customHeight="1">
      <c r="A14" s="24"/>
      <c r="B14" s="22"/>
      <c r="C14" s="22"/>
      <c r="D14" s="25"/>
      <c r="E14" s="25"/>
      <c r="F14" s="25"/>
      <c r="G14" s="25"/>
      <c r="H14" s="25"/>
      <c r="I14" s="25"/>
      <c r="J14" s="36"/>
    </row>
    <row r="15" spans="1:10" ht="22.9" customHeight="1">
      <c r="A15" s="24"/>
      <c r="B15" s="22"/>
      <c r="C15" s="22"/>
      <c r="D15" s="25"/>
      <c r="E15" s="25"/>
      <c r="F15" s="25"/>
      <c r="G15" s="25"/>
      <c r="H15" s="25"/>
      <c r="I15" s="25"/>
      <c r="J15" s="36"/>
    </row>
    <row r="16" spans="1:10" ht="22.9" customHeight="1">
      <c r="A16" s="24"/>
      <c r="B16" s="22"/>
      <c r="C16" s="22"/>
      <c r="D16" s="25"/>
      <c r="E16" s="25"/>
      <c r="F16" s="25"/>
      <c r="G16" s="25"/>
      <c r="H16" s="25"/>
      <c r="I16" s="25"/>
      <c r="J16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7"/>
  <sheetViews>
    <sheetView workbookViewId="0">
      <pane ySplit="6" topLeftCell="A7" activePane="bottomLeft" state="frozen"/>
      <selection pane="bottomLeft" activeCell="F10" sqref="F10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17"/>
      <c r="B1" s="2"/>
      <c r="C1" s="2"/>
      <c r="D1" s="2"/>
      <c r="E1" s="18"/>
      <c r="F1" s="18"/>
      <c r="G1" s="19"/>
      <c r="H1" s="19"/>
      <c r="I1" s="31" t="s">
        <v>232</v>
      </c>
      <c r="J1" s="21"/>
    </row>
    <row r="2" spans="1:10" ht="22.9" customHeight="1">
      <c r="A2" s="17"/>
      <c r="B2" s="135" t="s">
        <v>233</v>
      </c>
      <c r="C2" s="135"/>
      <c r="D2" s="135"/>
      <c r="E2" s="135"/>
      <c r="F2" s="135"/>
      <c r="G2" s="135"/>
      <c r="H2" s="135"/>
      <c r="I2" s="135"/>
      <c r="J2" s="21"/>
    </row>
    <row r="3" spans="1:10" ht="19.5" customHeight="1">
      <c r="A3" s="20"/>
      <c r="B3" s="136" t="s">
        <v>5</v>
      </c>
      <c r="C3" s="136"/>
      <c r="D3" s="136"/>
      <c r="E3" s="136"/>
      <c r="F3" s="136"/>
      <c r="G3" s="20"/>
      <c r="H3" s="20"/>
      <c r="I3" s="32" t="s">
        <v>6</v>
      </c>
      <c r="J3" s="33"/>
    </row>
    <row r="4" spans="1:10" ht="24.4" customHeight="1">
      <c r="A4" s="21"/>
      <c r="B4" s="127" t="s">
        <v>9</v>
      </c>
      <c r="C4" s="127"/>
      <c r="D4" s="127"/>
      <c r="E4" s="127"/>
      <c r="F4" s="127"/>
      <c r="G4" s="127" t="s">
        <v>234</v>
      </c>
      <c r="H4" s="127"/>
      <c r="I4" s="127"/>
      <c r="J4" s="34"/>
    </row>
    <row r="5" spans="1:10" ht="24.4" customHeight="1">
      <c r="A5" s="23"/>
      <c r="B5" s="127" t="s">
        <v>79</v>
      </c>
      <c r="C5" s="127"/>
      <c r="D5" s="127"/>
      <c r="E5" s="127" t="s">
        <v>70</v>
      </c>
      <c r="F5" s="127" t="s">
        <v>71</v>
      </c>
      <c r="G5" s="127" t="s">
        <v>59</v>
      </c>
      <c r="H5" s="127" t="s">
        <v>75</v>
      </c>
      <c r="I5" s="127" t="s">
        <v>76</v>
      </c>
      <c r="J5" s="34"/>
    </row>
    <row r="6" spans="1:10" ht="24.4" customHeight="1">
      <c r="A6" s="23"/>
      <c r="B6" s="22" t="s">
        <v>80</v>
      </c>
      <c r="C6" s="22" t="s">
        <v>81</v>
      </c>
      <c r="D6" s="22" t="s">
        <v>82</v>
      </c>
      <c r="E6" s="127"/>
      <c r="F6" s="127"/>
      <c r="G6" s="127"/>
      <c r="H6" s="127"/>
      <c r="I6" s="127"/>
      <c r="J6" s="35"/>
    </row>
    <row r="7" spans="1:10" ht="22.9" customHeight="1">
      <c r="A7" s="24"/>
      <c r="B7" s="22"/>
      <c r="C7" s="22"/>
      <c r="D7" s="22"/>
      <c r="E7" s="22"/>
      <c r="F7" s="22" t="s">
        <v>72</v>
      </c>
      <c r="G7" s="25"/>
      <c r="H7" s="25"/>
      <c r="I7" s="25"/>
      <c r="J7" s="36"/>
    </row>
    <row r="8" spans="1:10" ht="22.9" customHeight="1">
      <c r="A8" s="24"/>
      <c r="B8" s="22"/>
      <c r="C8" s="22"/>
      <c r="D8" s="22"/>
      <c r="E8" s="27"/>
      <c r="F8" s="27" t="s">
        <v>235</v>
      </c>
      <c r="G8" s="25"/>
      <c r="H8" s="25"/>
      <c r="I8" s="25"/>
      <c r="J8" s="36"/>
    </row>
    <row r="9" spans="1:10" ht="22.9" customHeight="1">
      <c r="A9" s="24"/>
      <c r="B9" s="22"/>
      <c r="C9" s="22"/>
      <c r="D9" s="22"/>
      <c r="E9" s="27"/>
      <c r="F9" s="27"/>
      <c r="G9" s="25"/>
      <c r="H9" s="25"/>
      <c r="I9" s="25"/>
      <c r="J9" s="36"/>
    </row>
    <row r="10" spans="1:10" ht="22.9" customHeight="1">
      <c r="A10" s="24"/>
      <c r="B10" s="22"/>
      <c r="C10" s="22"/>
      <c r="D10" s="22"/>
      <c r="E10" s="22"/>
      <c r="F10" s="22"/>
      <c r="G10" s="25"/>
      <c r="H10" s="25"/>
      <c r="I10" s="25"/>
      <c r="J10" s="36"/>
    </row>
    <row r="11" spans="1:10" ht="22.9" customHeight="1">
      <c r="A11" s="24"/>
      <c r="B11" s="22"/>
      <c r="C11" s="22"/>
      <c r="D11" s="22"/>
      <c r="E11" s="22"/>
      <c r="F11" s="22"/>
      <c r="G11" s="25"/>
      <c r="H11" s="25"/>
      <c r="I11" s="25"/>
      <c r="J11" s="36"/>
    </row>
    <row r="12" spans="1:10" ht="22.9" customHeight="1">
      <c r="A12" s="24"/>
      <c r="B12" s="22"/>
      <c r="C12" s="22"/>
      <c r="D12" s="22"/>
      <c r="E12" s="22"/>
      <c r="F12" s="22"/>
      <c r="G12" s="25"/>
      <c r="H12" s="25"/>
      <c r="I12" s="25"/>
      <c r="J12" s="36"/>
    </row>
    <row r="13" spans="1:10" ht="22.9" customHeight="1">
      <c r="A13" s="24"/>
      <c r="B13" s="22"/>
      <c r="C13" s="22"/>
      <c r="D13" s="22"/>
      <c r="E13" s="22"/>
      <c r="F13" s="22"/>
      <c r="G13" s="25"/>
      <c r="H13" s="25"/>
      <c r="I13" s="25"/>
      <c r="J13" s="36"/>
    </row>
    <row r="14" spans="1:10" ht="22.9" customHeight="1">
      <c r="A14" s="24"/>
      <c r="B14" s="22"/>
      <c r="C14" s="22"/>
      <c r="D14" s="22"/>
      <c r="E14" s="22"/>
      <c r="F14" s="22"/>
      <c r="G14" s="25"/>
      <c r="H14" s="25"/>
      <c r="I14" s="25"/>
      <c r="J14" s="36"/>
    </row>
    <row r="15" spans="1:10" ht="22.9" customHeight="1">
      <c r="A15" s="24"/>
      <c r="B15" s="22"/>
      <c r="C15" s="22"/>
      <c r="D15" s="22"/>
      <c r="E15" s="22"/>
      <c r="F15" s="22"/>
      <c r="G15" s="25"/>
      <c r="H15" s="25"/>
      <c r="I15" s="25"/>
      <c r="J15" s="36"/>
    </row>
    <row r="16" spans="1:10" ht="22.9" customHeight="1">
      <c r="A16" s="23"/>
      <c r="B16" s="26"/>
      <c r="C16" s="26"/>
      <c r="D16" s="26"/>
      <c r="E16" s="26"/>
      <c r="F16" s="26" t="s">
        <v>23</v>
      </c>
      <c r="G16" s="28"/>
      <c r="H16" s="28"/>
      <c r="I16" s="28"/>
      <c r="J16" s="34"/>
    </row>
    <row r="17" spans="1:10" ht="22.9" customHeight="1">
      <c r="A17" s="23"/>
      <c r="B17" s="26"/>
      <c r="C17" s="26"/>
      <c r="D17" s="26"/>
      <c r="E17" s="26"/>
      <c r="F17" s="26" t="s">
        <v>23</v>
      </c>
      <c r="G17" s="28"/>
      <c r="H17" s="28"/>
      <c r="I17" s="28"/>
      <c r="J17" s="3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17"/>
  <sheetViews>
    <sheetView workbookViewId="0">
      <pane ySplit="6" topLeftCell="A7" activePane="bottomLeft" state="frozen"/>
      <selection pane="bottomLeft" activeCell="E11" sqref="E11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17"/>
      <c r="B1" s="2"/>
      <c r="C1" s="18"/>
      <c r="D1" s="19"/>
      <c r="E1" s="19"/>
      <c r="F1" s="19"/>
      <c r="G1" s="19"/>
      <c r="H1" s="19"/>
      <c r="I1" s="31" t="s">
        <v>236</v>
      </c>
      <c r="J1" s="21"/>
    </row>
    <row r="2" spans="1:10" ht="22.9" customHeight="1">
      <c r="A2" s="17"/>
      <c r="B2" s="135" t="s">
        <v>237</v>
      </c>
      <c r="C2" s="135"/>
      <c r="D2" s="135"/>
      <c r="E2" s="135"/>
      <c r="F2" s="135"/>
      <c r="G2" s="135"/>
      <c r="H2" s="135"/>
      <c r="I2" s="135"/>
      <c r="J2" s="21" t="s">
        <v>3</v>
      </c>
    </row>
    <row r="3" spans="1:10" ht="19.5" customHeight="1">
      <c r="A3" s="20"/>
      <c r="B3" s="136" t="s">
        <v>5</v>
      </c>
      <c r="C3" s="136"/>
      <c r="D3" s="32"/>
      <c r="E3" s="32"/>
      <c r="F3" s="32"/>
      <c r="G3" s="32"/>
      <c r="H3" s="32"/>
      <c r="I3" s="32" t="s">
        <v>6</v>
      </c>
      <c r="J3" s="33"/>
    </row>
    <row r="4" spans="1:10" ht="24.4" customHeight="1">
      <c r="A4" s="21"/>
      <c r="B4" s="127" t="s">
        <v>225</v>
      </c>
      <c r="C4" s="127" t="s">
        <v>71</v>
      </c>
      <c r="D4" s="127" t="s">
        <v>226</v>
      </c>
      <c r="E4" s="127"/>
      <c r="F4" s="127"/>
      <c r="G4" s="127"/>
      <c r="H4" s="127"/>
      <c r="I4" s="127"/>
      <c r="J4" s="34"/>
    </row>
    <row r="5" spans="1:10" ht="24.4" customHeight="1">
      <c r="A5" s="23"/>
      <c r="B5" s="127"/>
      <c r="C5" s="127"/>
      <c r="D5" s="127" t="s">
        <v>59</v>
      </c>
      <c r="E5" s="125" t="s">
        <v>227</v>
      </c>
      <c r="F5" s="127" t="s">
        <v>228</v>
      </c>
      <c r="G5" s="127"/>
      <c r="H5" s="127"/>
      <c r="I5" s="127" t="s">
        <v>229</v>
      </c>
      <c r="J5" s="34"/>
    </row>
    <row r="6" spans="1:10" ht="24.4" customHeight="1">
      <c r="A6" s="23"/>
      <c r="B6" s="127"/>
      <c r="C6" s="127"/>
      <c r="D6" s="127"/>
      <c r="E6" s="125"/>
      <c r="F6" s="22" t="s">
        <v>149</v>
      </c>
      <c r="G6" s="22" t="s">
        <v>230</v>
      </c>
      <c r="H6" s="22" t="s">
        <v>231</v>
      </c>
      <c r="I6" s="127"/>
      <c r="J6" s="35"/>
    </row>
    <row r="7" spans="1:10" ht="22.9" customHeight="1">
      <c r="A7" s="24"/>
      <c r="B7" s="22"/>
      <c r="C7" s="22" t="s">
        <v>72</v>
      </c>
      <c r="D7" s="25"/>
      <c r="E7" s="25"/>
      <c r="F7" s="25"/>
      <c r="G7" s="25"/>
      <c r="H7" s="25"/>
      <c r="I7" s="25"/>
      <c r="J7" s="36"/>
    </row>
    <row r="8" spans="1:10" ht="22.9" customHeight="1">
      <c r="A8" s="24"/>
      <c r="B8" s="27"/>
      <c r="C8" s="27" t="s">
        <v>235</v>
      </c>
      <c r="D8" s="25"/>
      <c r="E8" s="25"/>
      <c r="F8" s="25"/>
      <c r="G8" s="25"/>
      <c r="H8" s="25"/>
      <c r="I8" s="25"/>
      <c r="J8" s="36"/>
    </row>
    <row r="9" spans="1:10" ht="22.9" customHeight="1">
      <c r="A9" s="24"/>
      <c r="B9" s="22"/>
      <c r="C9" s="22"/>
      <c r="D9" s="25"/>
      <c r="E9" s="25"/>
      <c r="F9" s="25"/>
      <c r="G9" s="25"/>
      <c r="H9" s="25"/>
      <c r="I9" s="25"/>
      <c r="J9" s="36"/>
    </row>
    <row r="10" spans="1:10" ht="22.9" customHeight="1">
      <c r="A10" s="24"/>
      <c r="B10" s="22"/>
      <c r="C10" s="22"/>
      <c r="D10" s="25"/>
      <c r="E10" s="25"/>
      <c r="F10" s="25"/>
      <c r="G10" s="25"/>
      <c r="H10" s="25"/>
      <c r="I10" s="25"/>
      <c r="J10" s="36"/>
    </row>
    <row r="11" spans="1:10" ht="22.9" customHeight="1">
      <c r="A11" s="24"/>
      <c r="B11" s="22"/>
      <c r="C11" s="22"/>
      <c r="D11" s="25"/>
      <c r="E11" s="25"/>
      <c r="F11" s="25"/>
      <c r="G11" s="25"/>
      <c r="H11" s="25"/>
      <c r="I11" s="25"/>
      <c r="J11" s="36"/>
    </row>
    <row r="12" spans="1:10" ht="22.9" customHeight="1">
      <c r="A12" s="24"/>
      <c r="B12" s="27"/>
      <c r="C12" s="27"/>
      <c r="D12" s="25"/>
      <c r="E12" s="25"/>
      <c r="F12" s="25"/>
      <c r="G12" s="25"/>
      <c r="H12" s="25"/>
      <c r="I12" s="25"/>
      <c r="J12" s="36"/>
    </row>
    <row r="13" spans="1:10" ht="22.9" customHeight="1">
      <c r="A13" s="24"/>
      <c r="B13" s="22"/>
      <c r="C13" s="22"/>
      <c r="D13" s="25"/>
      <c r="E13" s="25"/>
      <c r="F13" s="25"/>
      <c r="G13" s="25"/>
      <c r="H13" s="25"/>
      <c r="I13" s="25"/>
      <c r="J13" s="36"/>
    </row>
    <row r="14" spans="1:10" ht="22.9" customHeight="1">
      <c r="A14" s="24"/>
      <c r="B14" s="22"/>
      <c r="C14" s="22"/>
      <c r="D14" s="25"/>
      <c r="E14" s="25"/>
      <c r="F14" s="25"/>
      <c r="G14" s="25"/>
      <c r="H14" s="25"/>
      <c r="I14" s="25"/>
      <c r="J14" s="36"/>
    </row>
    <row r="15" spans="1:10" ht="22.9" customHeight="1">
      <c r="A15" s="24"/>
      <c r="B15" s="22"/>
      <c r="C15" s="22"/>
      <c r="D15" s="25"/>
      <c r="E15" s="25"/>
      <c r="F15" s="25"/>
      <c r="G15" s="25"/>
      <c r="H15" s="25"/>
      <c r="I15" s="25"/>
      <c r="J15" s="36"/>
    </row>
    <row r="16" spans="1:10" ht="22.9" customHeight="1">
      <c r="A16" s="24"/>
      <c r="B16" s="22"/>
      <c r="C16" s="22"/>
      <c r="D16" s="25"/>
      <c r="E16" s="25"/>
      <c r="F16" s="25"/>
      <c r="G16" s="25"/>
      <c r="H16" s="25"/>
      <c r="I16" s="25"/>
      <c r="J16" s="36"/>
    </row>
    <row r="17" spans="1:10" ht="22.9" customHeight="1">
      <c r="A17" s="24"/>
      <c r="B17" s="22"/>
      <c r="C17" s="22"/>
      <c r="D17" s="25"/>
      <c r="E17" s="25"/>
      <c r="F17" s="25"/>
      <c r="G17" s="25"/>
      <c r="H17" s="25"/>
      <c r="I17" s="25"/>
      <c r="J17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18"/>
  <sheetViews>
    <sheetView workbookViewId="0">
      <pane ySplit="6" topLeftCell="A7" activePane="bottomLeft" state="frozen"/>
      <selection pane="bottomLeft" activeCell="F19" sqref="F19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17"/>
      <c r="B1" s="2"/>
      <c r="C1" s="2"/>
      <c r="D1" s="2"/>
      <c r="E1" s="18"/>
      <c r="F1" s="18"/>
      <c r="G1" s="19"/>
      <c r="H1" s="19"/>
      <c r="I1" s="31" t="s">
        <v>238</v>
      </c>
      <c r="J1" s="21"/>
    </row>
    <row r="2" spans="1:10" ht="22.9" customHeight="1">
      <c r="A2" s="17"/>
      <c r="B2" s="135" t="s">
        <v>239</v>
      </c>
      <c r="C2" s="135"/>
      <c r="D2" s="135"/>
      <c r="E2" s="135"/>
      <c r="F2" s="135"/>
      <c r="G2" s="135"/>
      <c r="H2" s="135"/>
      <c r="I2" s="135"/>
      <c r="J2" s="21" t="s">
        <v>3</v>
      </c>
    </row>
    <row r="3" spans="1:10" ht="19.5" customHeight="1">
      <c r="A3" s="20"/>
      <c r="B3" s="136" t="s">
        <v>5</v>
      </c>
      <c r="C3" s="136"/>
      <c r="D3" s="136"/>
      <c r="E3" s="136"/>
      <c r="F3" s="136"/>
      <c r="G3" s="20"/>
      <c r="H3" s="20"/>
      <c r="I3" s="32" t="s">
        <v>6</v>
      </c>
      <c r="J3" s="33"/>
    </row>
    <row r="4" spans="1:10" ht="24.4" customHeight="1">
      <c r="A4" s="21"/>
      <c r="B4" s="127" t="s">
        <v>9</v>
      </c>
      <c r="C4" s="127"/>
      <c r="D4" s="127"/>
      <c r="E4" s="127"/>
      <c r="F4" s="127"/>
      <c r="G4" s="127" t="s">
        <v>240</v>
      </c>
      <c r="H4" s="127"/>
      <c r="I4" s="127"/>
      <c r="J4" s="34"/>
    </row>
    <row r="5" spans="1:10" ht="24.4" customHeight="1">
      <c r="A5" s="23"/>
      <c r="B5" s="127" t="s">
        <v>79</v>
      </c>
      <c r="C5" s="127"/>
      <c r="D5" s="127"/>
      <c r="E5" s="127" t="s">
        <v>70</v>
      </c>
      <c r="F5" s="127" t="s">
        <v>71</v>
      </c>
      <c r="G5" s="127" t="s">
        <v>59</v>
      </c>
      <c r="H5" s="127" t="s">
        <v>75</v>
      </c>
      <c r="I5" s="127" t="s">
        <v>76</v>
      </c>
      <c r="J5" s="34"/>
    </row>
    <row r="6" spans="1:10" ht="24.4" customHeight="1">
      <c r="A6" s="23"/>
      <c r="B6" s="22" t="s">
        <v>80</v>
      </c>
      <c r="C6" s="22" t="s">
        <v>81</v>
      </c>
      <c r="D6" s="22" t="s">
        <v>82</v>
      </c>
      <c r="E6" s="127"/>
      <c r="F6" s="127"/>
      <c r="G6" s="127"/>
      <c r="H6" s="127"/>
      <c r="I6" s="127"/>
      <c r="J6" s="35"/>
    </row>
    <row r="7" spans="1:10" ht="22.9" customHeight="1">
      <c r="A7" s="24"/>
      <c r="B7" s="22"/>
      <c r="C7" s="22"/>
      <c r="D7" s="22"/>
      <c r="E7" s="22"/>
      <c r="F7" s="22" t="s">
        <v>72</v>
      </c>
      <c r="G7" s="25"/>
      <c r="H7" s="25"/>
      <c r="I7" s="25"/>
      <c r="J7" s="36"/>
    </row>
    <row r="8" spans="1:10" ht="22.9" customHeight="1">
      <c r="A8" s="23"/>
      <c r="B8" s="26"/>
      <c r="C8" s="26"/>
      <c r="D8" s="26"/>
      <c r="E8" s="26"/>
      <c r="F8" s="27" t="s">
        <v>235</v>
      </c>
      <c r="G8" s="28"/>
      <c r="H8" s="28"/>
      <c r="I8" s="28"/>
      <c r="J8" s="34"/>
    </row>
    <row r="9" spans="1:10" ht="22.9" customHeight="1">
      <c r="A9" s="23"/>
      <c r="B9" s="26"/>
      <c r="C9" s="26"/>
      <c r="D9" s="26"/>
      <c r="E9" s="26"/>
      <c r="F9" s="26"/>
      <c r="G9" s="28"/>
      <c r="H9" s="28"/>
      <c r="I9" s="28"/>
      <c r="J9" s="34"/>
    </row>
    <row r="10" spans="1:10" ht="22.9" customHeight="1">
      <c r="A10" s="23"/>
      <c r="B10" s="26"/>
      <c r="C10" s="26"/>
      <c r="D10" s="26"/>
      <c r="E10" s="26"/>
      <c r="F10" s="26"/>
      <c r="G10" s="28"/>
      <c r="H10" s="28"/>
      <c r="I10" s="28"/>
      <c r="J10" s="34"/>
    </row>
    <row r="11" spans="1:10" ht="22.9" customHeight="1">
      <c r="A11" s="23"/>
      <c r="B11" s="26"/>
      <c r="C11" s="26"/>
      <c r="D11" s="26"/>
      <c r="E11" s="26"/>
      <c r="F11" s="26"/>
      <c r="G11" s="28"/>
      <c r="H11" s="28"/>
      <c r="I11" s="28"/>
      <c r="J11" s="34"/>
    </row>
    <row r="12" spans="1:10" ht="22.9" customHeight="1">
      <c r="A12" s="23"/>
      <c r="B12" s="26"/>
      <c r="C12" s="26"/>
      <c r="D12" s="26"/>
      <c r="E12" s="26"/>
      <c r="F12" s="26"/>
      <c r="G12" s="28"/>
      <c r="H12" s="28"/>
      <c r="I12" s="28"/>
      <c r="J12" s="34"/>
    </row>
    <row r="13" spans="1:10" ht="22.9" customHeight="1">
      <c r="A13" s="23"/>
      <c r="B13" s="26"/>
      <c r="C13" s="26"/>
      <c r="D13" s="26"/>
      <c r="E13" s="26"/>
      <c r="F13" s="26"/>
      <c r="G13" s="28"/>
      <c r="H13" s="28"/>
      <c r="I13" s="28"/>
      <c r="J13" s="34"/>
    </row>
    <row r="14" spans="1:10" ht="22.9" customHeight="1">
      <c r="A14" s="23"/>
      <c r="B14" s="26"/>
      <c r="C14" s="26"/>
      <c r="D14" s="26"/>
      <c r="E14" s="26"/>
      <c r="F14" s="26"/>
      <c r="G14" s="28"/>
      <c r="H14" s="28"/>
      <c r="I14" s="28"/>
      <c r="J14" s="34"/>
    </row>
    <row r="15" spans="1:10" ht="22.9" customHeight="1">
      <c r="A15" s="23"/>
      <c r="B15" s="26"/>
      <c r="C15" s="26"/>
      <c r="D15" s="26"/>
      <c r="E15" s="26"/>
      <c r="F15" s="26"/>
      <c r="G15" s="28"/>
      <c r="H15" s="28"/>
      <c r="I15" s="28"/>
      <c r="J15" s="34"/>
    </row>
    <row r="16" spans="1:10" ht="22.9" customHeight="1">
      <c r="A16" s="23"/>
      <c r="B16" s="26"/>
      <c r="C16" s="26"/>
      <c r="D16" s="26"/>
      <c r="E16" s="26"/>
      <c r="F16" s="26" t="s">
        <v>23</v>
      </c>
      <c r="G16" s="28"/>
      <c r="H16" s="28"/>
      <c r="I16" s="28"/>
      <c r="J16" s="34"/>
    </row>
    <row r="17" spans="1:10" ht="22.9" customHeight="1">
      <c r="A17" s="23"/>
      <c r="B17" s="26"/>
      <c r="C17" s="26"/>
      <c r="D17" s="26"/>
      <c r="E17" s="26"/>
      <c r="F17" s="26" t="s">
        <v>241</v>
      </c>
      <c r="G17" s="28"/>
      <c r="H17" s="28"/>
      <c r="I17" s="28"/>
      <c r="J17" s="35"/>
    </row>
    <row r="18" spans="1:10" ht="9.75" customHeight="1">
      <c r="A18" s="29"/>
      <c r="B18" s="30"/>
      <c r="C18" s="30"/>
      <c r="D18" s="30"/>
      <c r="E18" s="30"/>
      <c r="F18" s="29"/>
      <c r="G18" s="29"/>
      <c r="H18" s="29"/>
      <c r="I18" s="29"/>
      <c r="J18" s="3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M21"/>
  <sheetViews>
    <sheetView workbookViewId="0">
      <selection activeCell="F6" sqref="F6:J7"/>
    </sheetView>
  </sheetViews>
  <sheetFormatPr defaultColWidth="9" defaultRowHeight="13.5"/>
  <cols>
    <col min="1" max="1" width="9" style="1"/>
    <col min="2" max="2" width="11.25" style="1" customWidth="1"/>
    <col min="3" max="3" width="9" style="9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ht="18.95" customHeight="1">
      <c r="B1" s="2"/>
      <c r="J1" s="1" t="s">
        <v>242</v>
      </c>
    </row>
    <row r="2" spans="2:13" ht="24" customHeight="1">
      <c r="B2" s="137" t="s">
        <v>243</v>
      </c>
      <c r="C2" s="138"/>
      <c r="D2" s="138"/>
      <c r="E2" s="138"/>
      <c r="F2" s="138"/>
      <c r="G2" s="138"/>
      <c r="H2" s="138"/>
      <c r="I2" s="138"/>
      <c r="J2" s="139"/>
      <c r="K2" s="13"/>
      <c r="L2" s="13"/>
      <c r="M2" s="13"/>
    </row>
    <row r="3" spans="2:13" ht="24.95" customHeight="1">
      <c r="B3" s="140" t="s">
        <v>244</v>
      </c>
      <c r="C3" s="140"/>
      <c r="D3" s="140"/>
      <c r="E3" s="140"/>
      <c r="F3" s="140"/>
      <c r="G3" s="140"/>
      <c r="H3" s="140"/>
      <c r="I3" s="140"/>
      <c r="J3" s="140"/>
      <c r="K3" s="14"/>
      <c r="L3" s="14"/>
      <c r="M3" s="14"/>
    </row>
    <row r="4" spans="2:13" ht="24.95" customHeight="1">
      <c r="B4" s="10" t="s">
        <v>245</v>
      </c>
      <c r="C4" s="141" t="s">
        <v>246</v>
      </c>
      <c r="D4" s="141"/>
      <c r="E4" s="141"/>
      <c r="F4" s="141"/>
      <c r="G4" s="141"/>
      <c r="H4" s="141"/>
      <c r="I4" s="141"/>
      <c r="J4" s="141"/>
      <c r="K4" s="15"/>
      <c r="L4" s="15"/>
      <c r="M4" s="15"/>
    </row>
    <row r="5" spans="2:13" ht="24.95" customHeight="1">
      <c r="B5" s="10" t="s">
        <v>247</v>
      </c>
      <c r="C5" s="141" t="s">
        <v>0</v>
      </c>
      <c r="D5" s="141"/>
      <c r="E5" s="141"/>
      <c r="F5" s="141"/>
      <c r="G5" s="141"/>
      <c r="H5" s="141"/>
      <c r="I5" s="141"/>
      <c r="J5" s="141"/>
      <c r="K5" s="15"/>
      <c r="L5" s="15"/>
      <c r="M5" s="15"/>
    </row>
    <row r="6" spans="2:13" ht="24.95" customHeight="1">
      <c r="B6" s="153" t="s">
        <v>248</v>
      </c>
      <c r="C6" s="142" t="s">
        <v>249</v>
      </c>
      <c r="D6" s="142"/>
      <c r="E6" s="142"/>
      <c r="F6" s="143">
        <v>24</v>
      </c>
      <c r="G6" s="143"/>
      <c r="H6" s="143"/>
      <c r="I6" s="143"/>
      <c r="J6" s="143"/>
      <c r="K6" s="15"/>
      <c r="L6" s="15"/>
      <c r="M6" s="15"/>
    </row>
    <row r="7" spans="2:13" ht="24.95" customHeight="1">
      <c r="B7" s="154"/>
      <c r="C7" s="142" t="s">
        <v>250</v>
      </c>
      <c r="D7" s="142"/>
      <c r="E7" s="142"/>
      <c r="F7" s="143">
        <v>24</v>
      </c>
      <c r="G7" s="143"/>
      <c r="H7" s="143"/>
      <c r="I7" s="143"/>
      <c r="J7" s="143"/>
      <c r="K7" s="15"/>
      <c r="L7" s="15"/>
      <c r="M7" s="15"/>
    </row>
    <row r="8" spans="2:13" ht="24.95" customHeight="1">
      <c r="B8" s="154"/>
      <c r="C8" s="142" t="s">
        <v>251</v>
      </c>
      <c r="D8" s="142"/>
      <c r="E8" s="142"/>
      <c r="F8" s="144"/>
      <c r="G8" s="144"/>
      <c r="H8" s="144"/>
      <c r="I8" s="144"/>
      <c r="J8" s="144"/>
      <c r="K8" s="15"/>
      <c r="L8" s="15"/>
      <c r="M8" s="15"/>
    </row>
    <row r="9" spans="2:13" ht="24.95" customHeight="1">
      <c r="B9" s="153" t="s">
        <v>252</v>
      </c>
      <c r="C9" s="157" t="s">
        <v>253</v>
      </c>
      <c r="D9" s="157"/>
      <c r="E9" s="157"/>
      <c r="F9" s="157"/>
      <c r="G9" s="157"/>
      <c r="H9" s="157"/>
      <c r="I9" s="157"/>
      <c r="J9" s="157"/>
      <c r="K9" s="15"/>
      <c r="L9" s="15"/>
      <c r="M9" s="15"/>
    </row>
    <row r="10" spans="2:13" ht="24.95" customHeight="1">
      <c r="B10" s="153"/>
      <c r="C10" s="157"/>
      <c r="D10" s="157"/>
      <c r="E10" s="157"/>
      <c r="F10" s="157"/>
      <c r="G10" s="157"/>
      <c r="H10" s="157"/>
      <c r="I10" s="157"/>
      <c r="J10" s="157"/>
      <c r="K10" s="15"/>
      <c r="L10" s="15"/>
      <c r="M10" s="15"/>
    </row>
    <row r="11" spans="2:13" ht="24.95" customHeight="1">
      <c r="B11" s="154" t="s">
        <v>254</v>
      </c>
      <c r="C11" s="10" t="s">
        <v>255</v>
      </c>
      <c r="D11" s="10" t="s">
        <v>256</v>
      </c>
      <c r="E11" s="142" t="s">
        <v>257</v>
      </c>
      <c r="F11" s="142"/>
      <c r="G11" s="142" t="s">
        <v>258</v>
      </c>
      <c r="H11" s="142"/>
      <c r="I11" s="142"/>
      <c r="J11" s="142"/>
      <c r="K11" s="15"/>
      <c r="L11" s="15"/>
      <c r="M11" s="15"/>
    </row>
    <row r="12" spans="2:13" ht="30.95" customHeight="1">
      <c r="B12" s="154"/>
      <c r="C12" s="154" t="s">
        <v>259</v>
      </c>
      <c r="D12" s="154" t="s">
        <v>260</v>
      </c>
      <c r="E12" s="145" t="s">
        <v>261</v>
      </c>
      <c r="F12" s="146"/>
      <c r="G12" s="145" t="s">
        <v>262</v>
      </c>
      <c r="H12" s="147"/>
      <c r="I12" s="147"/>
      <c r="J12" s="146"/>
      <c r="K12" s="15"/>
      <c r="L12" s="15"/>
      <c r="M12" s="15"/>
    </row>
    <row r="13" spans="2:13" ht="18.95" customHeight="1">
      <c r="B13" s="154"/>
      <c r="C13" s="154"/>
      <c r="D13" s="154"/>
      <c r="E13" s="145" t="s">
        <v>263</v>
      </c>
      <c r="F13" s="146"/>
      <c r="G13" s="145" t="s">
        <v>264</v>
      </c>
      <c r="H13" s="147"/>
      <c r="I13" s="147"/>
      <c r="J13" s="146"/>
      <c r="K13" s="16"/>
      <c r="L13" s="16"/>
      <c r="M13" s="16"/>
    </row>
    <row r="14" spans="2:13" ht="24" customHeight="1">
      <c r="B14" s="154"/>
      <c r="C14" s="154"/>
      <c r="D14" s="154"/>
      <c r="E14" s="145" t="s">
        <v>265</v>
      </c>
      <c r="F14" s="146"/>
      <c r="G14" s="145" t="s">
        <v>266</v>
      </c>
      <c r="H14" s="147"/>
      <c r="I14" s="147"/>
      <c r="J14" s="146"/>
    </row>
    <row r="15" spans="2:13" ht="26.1" customHeight="1">
      <c r="B15" s="154"/>
      <c r="C15" s="154"/>
      <c r="D15" s="12" t="s">
        <v>267</v>
      </c>
      <c r="E15" s="148" t="s">
        <v>268</v>
      </c>
      <c r="F15" s="149"/>
      <c r="G15" s="148" t="s">
        <v>269</v>
      </c>
      <c r="H15" s="150"/>
      <c r="I15" s="150"/>
      <c r="J15" s="149"/>
    </row>
    <row r="16" spans="2:13" ht="30.95" customHeight="1">
      <c r="B16" s="154"/>
      <c r="C16" s="154"/>
      <c r="D16" s="12" t="s">
        <v>270</v>
      </c>
      <c r="E16" s="151" t="s">
        <v>271</v>
      </c>
      <c r="F16" s="152"/>
      <c r="G16" s="152" t="s">
        <v>272</v>
      </c>
      <c r="H16" s="152"/>
      <c r="I16" s="152"/>
      <c r="J16" s="152"/>
    </row>
    <row r="17" spans="2:10" ht="21" customHeight="1">
      <c r="B17" s="154"/>
      <c r="C17" s="154"/>
      <c r="D17" s="12" t="s">
        <v>273</v>
      </c>
      <c r="E17" s="151" t="s">
        <v>274</v>
      </c>
      <c r="F17" s="152"/>
      <c r="G17" s="151" t="s">
        <v>275</v>
      </c>
      <c r="H17" s="152"/>
      <c r="I17" s="152"/>
      <c r="J17" s="152"/>
    </row>
    <row r="18" spans="2:10" ht="26.1" customHeight="1">
      <c r="B18" s="154"/>
      <c r="C18" s="154" t="s">
        <v>276</v>
      </c>
      <c r="D18" s="155" t="s">
        <v>277</v>
      </c>
      <c r="E18" s="151" t="s">
        <v>278</v>
      </c>
      <c r="F18" s="152"/>
      <c r="G18" s="151" t="s">
        <v>279</v>
      </c>
      <c r="H18" s="152"/>
      <c r="I18" s="152"/>
      <c r="J18" s="152"/>
    </row>
    <row r="19" spans="2:10" ht="27" customHeight="1">
      <c r="B19" s="154"/>
      <c r="C19" s="154"/>
      <c r="D19" s="156"/>
      <c r="E19" s="151" t="s">
        <v>280</v>
      </c>
      <c r="F19" s="152"/>
      <c r="G19" s="151" t="s">
        <v>281</v>
      </c>
      <c r="H19" s="152"/>
      <c r="I19" s="152"/>
      <c r="J19" s="152"/>
    </row>
    <row r="20" spans="2:10" ht="30" customHeight="1">
      <c r="B20" s="154"/>
      <c r="C20" s="154"/>
      <c r="D20" s="11" t="s">
        <v>282</v>
      </c>
      <c r="E20" s="151" t="s">
        <v>283</v>
      </c>
      <c r="F20" s="152"/>
      <c r="G20" s="151" t="s">
        <v>284</v>
      </c>
      <c r="H20" s="152"/>
      <c r="I20" s="152"/>
      <c r="J20" s="152"/>
    </row>
    <row r="21" spans="2:10" ht="32.1" customHeight="1">
      <c r="B21" s="154"/>
      <c r="C21" s="12" t="s">
        <v>285</v>
      </c>
      <c r="D21" s="11" t="s">
        <v>286</v>
      </c>
      <c r="E21" s="151" t="s">
        <v>287</v>
      </c>
      <c r="F21" s="152"/>
      <c r="G21" s="151" t="s">
        <v>288</v>
      </c>
      <c r="H21" s="152"/>
      <c r="I21" s="152"/>
      <c r="J21" s="152"/>
    </row>
  </sheetData>
  <mergeCells count="40">
    <mergeCell ref="E21:F21"/>
    <mergeCell ref="G21:J21"/>
    <mergeCell ref="B6:B8"/>
    <mergeCell ref="B9:B10"/>
    <mergeCell ref="B11:B21"/>
    <mergeCell ref="C12:C17"/>
    <mergeCell ref="C18:C20"/>
    <mergeCell ref="D12:D14"/>
    <mergeCell ref="D18:D19"/>
    <mergeCell ref="C9:J10"/>
    <mergeCell ref="E18:F18"/>
    <mergeCell ref="G18:J18"/>
    <mergeCell ref="E19:F19"/>
    <mergeCell ref="G19:J19"/>
    <mergeCell ref="E20:F20"/>
    <mergeCell ref="G20:J20"/>
    <mergeCell ref="E15:F15"/>
    <mergeCell ref="G15:J15"/>
    <mergeCell ref="E16:F16"/>
    <mergeCell ref="G16:J16"/>
    <mergeCell ref="E17:F17"/>
    <mergeCell ref="G17:J17"/>
    <mergeCell ref="E12:F12"/>
    <mergeCell ref="G12:J12"/>
    <mergeCell ref="E13:F13"/>
    <mergeCell ref="G13:J13"/>
    <mergeCell ref="E14:F14"/>
    <mergeCell ref="G14:J14"/>
    <mergeCell ref="C7:E7"/>
    <mergeCell ref="F7:J7"/>
    <mergeCell ref="C8:E8"/>
    <mergeCell ref="F8:J8"/>
    <mergeCell ref="E11:F11"/>
    <mergeCell ref="G11:J11"/>
    <mergeCell ref="B2:J2"/>
    <mergeCell ref="B3:J3"/>
    <mergeCell ref="C4:J4"/>
    <mergeCell ref="C5:J5"/>
    <mergeCell ref="C6:E6"/>
    <mergeCell ref="F6:J6"/>
  </mergeCells>
  <phoneticPr fontId="32" type="noConversion"/>
  <dataValidations count="1">
    <dataValidation type="list" allowBlank="1" showInputMessage="1" showErrorMessage="1" sqref="M4" xr:uid="{00000000-0002-0000-0D00-000000000000}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9"/>
  <sheetViews>
    <sheetView workbookViewId="0">
      <selection activeCell="F6" sqref="F6:J7"/>
    </sheetView>
  </sheetViews>
  <sheetFormatPr defaultColWidth="9" defaultRowHeight="13.5"/>
  <cols>
    <col min="1" max="1" width="3.75" customWidth="1"/>
    <col min="2" max="2" width="11.25" style="1" customWidth="1"/>
    <col min="3" max="3" width="9" style="9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s="1" customFormat="1" ht="18.95" customHeight="1">
      <c r="B1" s="2"/>
      <c r="C1" s="9"/>
      <c r="J1" s="1" t="s">
        <v>289</v>
      </c>
    </row>
    <row r="2" spans="2:13" s="1" customFormat="1" ht="24" customHeight="1">
      <c r="B2" s="137" t="s">
        <v>243</v>
      </c>
      <c r="C2" s="138"/>
      <c r="D2" s="138"/>
      <c r="E2" s="138"/>
      <c r="F2" s="138"/>
      <c r="G2" s="138"/>
      <c r="H2" s="138"/>
      <c r="I2" s="138"/>
      <c r="J2" s="139"/>
      <c r="K2" s="13"/>
      <c r="L2" s="13"/>
      <c r="M2" s="13"/>
    </row>
    <row r="3" spans="2:13" s="1" customFormat="1" ht="24.95" customHeight="1">
      <c r="B3" s="140" t="s">
        <v>244</v>
      </c>
      <c r="C3" s="140"/>
      <c r="D3" s="140"/>
      <c r="E3" s="140"/>
      <c r="F3" s="140"/>
      <c r="G3" s="140"/>
      <c r="H3" s="140"/>
      <c r="I3" s="140"/>
      <c r="J3" s="140"/>
      <c r="K3" s="14"/>
      <c r="L3" s="14"/>
      <c r="M3" s="14"/>
    </row>
    <row r="4" spans="2:13" s="1" customFormat="1" ht="24.95" customHeight="1">
      <c r="B4" s="10" t="s">
        <v>245</v>
      </c>
      <c r="C4" s="141" t="s">
        <v>290</v>
      </c>
      <c r="D4" s="141"/>
      <c r="E4" s="141"/>
      <c r="F4" s="141"/>
      <c r="G4" s="141"/>
      <c r="H4" s="141"/>
      <c r="I4" s="141"/>
      <c r="J4" s="141"/>
      <c r="K4" s="15"/>
      <c r="L4" s="15"/>
      <c r="M4" s="15"/>
    </row>
    <row r="5" spans="2:13" s="1" customFormat="1" ht="24.95" customHeight="1">
      <c r="B5" s="10" t="s">
        <v>247</v>
      </c>
      <c r="C5" s="141" t="s">
        <v>0</v>
      </c>
      <c r="D5" s="141"/>
      <c r="E5" s="141"/>
      <c r="F5" s="141"/>
      <c r="G5" s="141"/>
      <c r="H5" s="141"/>
      <c r="I5" s="141"/>
      <c r="J5" s="141"/>
      <c r="K5" s="15"/>
      <c r="L5" s="15"/>
      <c r="M5" s="15"/>
    </row>
    <row r="6" spans="2:13" s="1" customFormat="1" ht="24.95" customHeight="1">
      <c r="B6" s="153" t="s">
        <v>248</v>
      </c>
      <c r="C6" s="142" t="s">
        <v>249</v>
      </c>
      <c r="D6" s="142"/>
      <c r="E6" s="142"/>
      <c r="F6" s="143">
        <v>100</v>
      </c>
      <c r="G6" s="143"/>
      <c r="H6" s="143"/>
      <c r="I6" s="143"/>
      <c r="J6" s="143"/>
      <c r="K6" s="15"/>
      <c r="L6" s="15"/>
      <c r="M6" s="15"/>
    </row>
    <row r="7" spans="2:13" s="1" customFormat="1" ht="24.95" customHeight="1">
      <c r="B7" s="154"/>
      <c r="C7" s="142" t="s">
        <v>250</v>
      </c>
      <c r="D7" s="142"/>
      <c r="E7" s="142"/>
      <c r="F7" s="143">
        <v>100</v>
      </c>
      <c r="G7" s="143"/>
      <c r="H7" s="143"/>
      <c r="I7" s="143"/>
      <c r="J7" s="143"/>
      <c r="K7" s="15"/>
      <c r="L7" s="15"/>
      <c r="M7" s="15"/>
    </row>
    <row r="8" spans="2:13" s="1" customFormat="1" ht="24.95" customHeight="1">
      <c r="B8" s="154"/>
      <c r="C8" s="142" t="s">
        <v>251</v>
      </c>
      <c r="D8" s="142"/>
      <c r="E8" s="142"/>
      <c r="F8" s="144"/>
      <c r="G8" s="144"/>
      <c r="H8" s="144"/>
      <c r="I8" s="144"/>
      <c r="J8" s="144"/>
      <c r="K8" s="15"/>
      <c r="L8" s="15"/>
      <c r="M8" s="15"/>
    </row>
    <row r="9" spans="2:13" s="1" customFormat="1" ht="24.95" customHeight="1">
      <c r="B9" s="153" t="s">
        <v>252</v>
      </c>
      <c r="C9" s="157" t="s">
        <v>291</v>
      </c>
      <c r="D9" s="157"/>
      <c r="E9" s="157"/>
      <c r="F9" s="157"/>
      <c r="G9" s="157"/>
      <c r="H9" s="157"/>
      <c r="I9" s="157"/>
      <c r="J9" s="157"/>
      <c r="K9" s="15"/>
      <c r="L9" s="15"/>
      <c r="M9" s="15"/>
    </row>
    <row r="10" spans="2:13" s="1" customFormat="1" ht="24.95" customHeight="1">
      <c r="B10" s="153"/>
      <c r="C10" s="157"/>
      <c r="D10" s="157"/>
      <c r="E10" s="157"/>
      <c r="F10" s="157"/>
      <c r="G10" s="157"/>
      <c r="H10" s="157"/>
      <c r="I10" s="157"/>
      <c r="J10" s="157"/>
      <c r="K10" s="15"/>
      <c r="L10" s="15"/>
      <c r="M10" s="15"/>
    </row>
    <row r="11" spans="2:13" s="1" customFormat="1" ht="24.95" customHeight="1">
      <c r="B11" s="154" t="s">
        <v>254</v>
      </c>
      <c r="C11" s="10" t="s">
        <v>255</v>
      </c>
      <c r="D11" s="10" t="s">
        <v>256</v>
      </c>
      <c r="E11" s="142" t="s">
        <v>257</v>
      </c>
      <c r="F11" s="142"/>
      <c r="G11" s="142" t="s">
        <v>258</v>
      </c>
      <c r="H11" s="142"/>
      <c r="I11" s="142"/>
      <c r="J11" s="142"/>
      <c r="K11" s="15"/>
      <c r="L11" s="15"/>
      <c r="M11" s="15"/>
    </row>
    <row r="12" spans="2:13" s="1" customFormat="1" ht="29.1" customHeight="1">
      <c r="B12" s="154"/>
      <c r="C12" s="154" t="s">
        <v>259</v>
      </c>
      <c r="D12" s="154" t="s">
        <v>260</v>
      </c>
      <c r="E12" s="145" t="s">
        <v>292</v>
      </c>
      <c r="F12" s="146"/>
      <c r="G12" s="145" t="s">
        <v>293</v>
      </c>
      <c r="H12" s="147"/>
      <c r="I12" s="147"/>
      <c r="J12" s="146"/>
      <c r="K12" s="15"/>
      <c r="L12" s="15"/>
      <c r="M12" s="15"/>
    </row>
    <row r="13" spans="2:13" s="1" customFormat="1" ht="38.1" customHeight="1">
      <c r="B13" s="154"/>
      <c r="C13" s="154"/>
      <c r="D13" s="154"/>
      <c r="E13" s="145" t="s">
        <v>294</v>
      </c>
      <c r="F13" s="146"/>
      <c r="G13" s="145" t="s">
        <v>295</v>
      </c>
      <c r="H13" s="147"/>
      <c r="I13" s="147"/>
      <c r="J13" s="146"/>
      <c r="K13" s="16"/>
      <c r="L13" s="16"/>
      <c r="M13" s="16"/>
    </row>
    <row r="14" spans="2:13" s="1" customFormat="1" ht="30" customHeight="1">
      <c r="B14" s="154"/>
      <c r="C14" s="154"/>
      <c r="D14" s="12" t="s">
        <v>267</v>
      </c>
      <c r="E14" s="148" t="s">
        <v>296</v>
      </c>
      <c r="F14" s="149"/>
      <c r="G14" s="148" t="s">
        <v>297</v>
      </c>
      <c r="H14" s="150"/>
      <c r="I14" s="150"/>
      <c r="J14" s="149"/>
    </row>
    <row r="15" spans="2:13" s="1" customFormat="1" ht="35.1" customHeight="1">
      <c r="B15" s="154"/>
      <c r="C15" s="154"/>
      <c r="D15" s="12" t="s">
        <v>270</v>
      </c>
      <c r="E15" s="151" t="s">
        <v>271</v>
      </c>
      <c r="F15" s="152"/>
      <c r="G15" s="152" t="s">
        <v>272</v>
      </c>
      <c r="H15" s="152"/>
      <c r="I15" s="152"/>
      <c r="J15" s="152"/>
    </row>
    <row r="16" spans="2:13" s="1" customFormat="1" ht="33.950000000000003" customHeight="1">
      <c r="B16" s="154"/>
      <c r="C16" s="154"/>
      <c r="D16" s="12" t="s">
        <v>273</v>
      </c>
      <c r="E16" s="151" t="s">
        <v>298</v>
      </c>
      <c r="F16" s="152"/>
      <c r="G16" s="151" t="s">
        <v>299</v>
      </c>
      <c r="H16" s="152"/>
      <c r="I16" s="152"/>
      <c r="J16" s="152"/>
    </row>
    <row r="17" spans="2:10" s="1" customFormat="1" ht="38.1" customHeight="1">
      <c r="B17" s="154"/>
      <c r="C17" s="154" t="s">
        <v>276</v>
      </c>
      <c r="D17" s="11" t="s">
        <v>277</v>
      </c>
      <c r="E17" s="151" t="s">
        <v>300</v>
      </c>
      <c r="F17" s="152"/>
      <c r="G17" s="151" t="s">
        <v>300</v>
      </c>
      <c r="H17" s="152"/>
      <c r="I17" s="152"/>
      <c r="J17" s="152"/>
    </row>
    <row r="18" spans="2:10" s="1" customFormat="1" ht="36" customHeight="1">
      <c r="B18" s="154"/>
      <c r="C18" s="154"/>
      <c r="D18" s="11" t="s">
        <v>282</v>
      </c>
      <c r="E18" s="151" t="s">
        <v>301</v>
      </c>
      <c r="F18" s="152"/>
      <c r="G18" s="151" t="s">
        <v>301</v>
      </c>
      <c r="H18" s="152"/>
      <c r="I18" s="152"/>
      <c r="J18" s="152"/>
    </row>
    <row r="19" spans="2:10" s="1" customFormat="1" ht="33" customHeight="1">
      <c r="B19" s="154"/>
      <c r="C19" s="12" t="s">
        <v>285</v>
      </c>
      <c r="D19" s="11" t="s">
        <v>286</v>
      </c>
      <c r="E19" s="151" t="s">
        <v>302</v>
      </c>
      <c r="F19" s="152"/>
      <c r="G19" s="151" t="s">
        <v>288</v>
      </c>
      <c r="H19" s="152"/>
      <c r="I19" s="152"/>
      <c r="J19" s="152"/>
    </row>
  </sheetData>
  <mergeCells count="35">
    <mergeCell ref="E18:F18"/>
    <mergeCell ref="G18:J18"/>
    <mergeCell ref="E19:F19"/>
    <mergeCell ref="G19:J19"/>
    <mergeCell ref="B6:B8"/>
    <mergeCell ref="B9:B10"/>
    <mergeCell ref="B11:B19"/>
    <mergeCell ref="C12:C16"/>
    <mergeCell ref="C17:C18"/>
    <mergeCell ref="D12:D13"/>
    <mergeCell ref="C9:J10"/>
    <mergeCell ref="E15:F15"/>
    <mergeCell ref="G15:J15"/>
    <mergeCell ref="E16:F16"/>
    <mergeCell ref="G16:J16"/>
    <mergeCell ref="E17:F17"/>
    <mergeCell ref="G17:J17"/>
    <mergeCell ref="E12:F12"/>
    <mergeCell ref="G12:J12"/>
    <mergeCell ref="E13:F13"/>
    <mergeCell ref="G13:J13"/>
    <mergeCell ref="E14:F14"/>
    <mergeCell ref="G14:J14"/>
    <mergeCell ref="C7:E7"/>
    <mergeCell ref="F7:J7"/>
    <mergeCell ref="C8:E8"/>
    <mergeCell ref="F8:J8"/>
    <mergeCell ref="E11:F11"/>
    <mergeCell ref="G11:J11"/>
    <mergeCell ref="B2:J2"/>
    <mergeCell ref="B3:J3"/>
    <mergeCell ref="C4:J4"/>
    <mergeCell ref="C5:J5"/>
    <mergeCell ref="C6:E6"/>
    <mergeCell ref="F6:J6"/>
  </mergeCells>
  <phoneticPr fontId="32" type="noConversion"/>
  <dataValidations count="1">
    <dataValidation type="list" allowBlank="1" showInputMessage="1" showErrorMessage="1" sqref="M4" xr:uid="{00000000-0002-0000-0E00-000000000000}">
      <formula1>"正向指标,反向指标"</formula1>
    </dataValidation>
  </dataValidations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XFC31"/>
  <sheetViews>
    <sheetView topLeftCell="A13" workbookViewId="0">
      <selection activeCell="H21" sqref="H21:I21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4.625" style="1" customWidth="1"/>
    <col min="6" max="8" width="9.625" style="1" customWidth="1"/>
    <col min="9" max="9" width="19.25" style="1" customWidth="1"/>
    <col min="10" max="10" width="9.75" style="1" customWidth="1"/>
    <col min="11" max="16383" width="10" style="1"/>
  </cols>
  <sheetData>
    <row r="1" spans="2:9" ht="24.95" customHeight="1">
      <c r="B1" s="2"/>
      <c r="I1" s="1" t="s">
        <v>303</v>
      </c>
    </row>
    <row r="2" spans="2:9" ht="27" customHeight="1">
      <c r="B2" s="135" t="s">
        <v>304</v>
      </c>
      <c r="C2" s="135"/>
      <c r="D2" s="135"/>
      <c r="E2" s="135"/>
      <c r="F2" s="135"/>
      <c r="G2" s="135"/>
      <c r="H2" s="135"/>
      <c r="I2" s="135"/>
    </row>
    <row r="3" spans="2:9" ht="26.45" customHeight="1">
      <c r="B3" s="158" t="s">
        <v>305</v>
      </c>
      <c r="C3" s="158"/>
      <c r="D3" s="158"/>
      <c r="E3" s="158"/>
      <c r="F3" s="158"/>
      <c r="G3" s="158"/>
      <c r="H3" s="158"/>
      <c r="I3" s="158"/>
    </row>
    <row r="4" spans="2:9" ht="26.45" customHeight="1">
      <c r="B4" s="159" t="s">
        <v>306</v>
      </c>
      <c r="C4" s="159"/>
      <c r="D4" s="159"/>
      <c r="E4" s="159" t="s">
        <v>0</v>
      </c>
      <c r="F4" s="159"/>
      <c r="G4" s="159"/>
      <c r="H4" s="159"/>
      <c r="I4" s="159"/>
    </row>
    <row r="5" spans="2:9" ht="26.45" customHeight="1">
      <c r="B5" s="159" t="s">
        <v>307</v>
      </c>
      <c r="C5" s="159" t="s">
        <v>308</v>
      </c>
      <c r="D5" s="159"/>
      <c r="E5" s="159" t="s">
        <v>309</v>
      </c>
      <c r="F5" s="159"/>
      <c r="G5" s="159"/>
      <c r="H5" s="159"/>
      <c r="I5" s="159"/>
    </row>
    <row r="6" spans="2:9" ht="26.45" customHeight="1">
      <c r="B6" s="159"/>
      <c r="C6" s="160" t="s">
        <v>310</v>
      </c>
      <c r="D6" s="161"/>
      <c r="E6" s="162" t="s">
        <v>311</v>
      </c>
      <c r="F6" s="163"/>
      <c r="G6" s="163"/>
      <c r="H6" s="163"/>
      <c r="I6" s="164"/>
    </row>
    <row r="7" spans="2:9" ht="39" customHeight="1">
      <c r="B7" s="159"/>
      <c r="C7" s="160" t="s">
        <v>312</v>
      </c>
      <c r="D7" s="161"/>
      <c r="E7" s="162" t="s">
        <v>313</v>
      </c>
      <c r="F7" s="165"/>
      <c r="G7" s="165"/>
      <c r="H7" s="165"/>
      <c r="I7" s="166"/>
    </row>
    <row r="8" spans="2:9" ht="26.45" customHeight="1">
      <c r="B8" s="159"/>
      <c r="C8" s="160" t="s">
        <v>314</v>
      </c>
      <c r="D8" s="161"/>
      <c r="E8" s="162" t="s">
        <v>315</v>
      </c>
      <c r="F8" s="167"/>
      <c r="G8" s="167"/>
      <c r="H8" s="167"/>
      <c r="I8" s="168"/>
    </row>
    <row r="9" spans="2:9" ht="26.45" customHeight="1">
      <c r="B9" s="159"/>
      <c r="C9" s="159" t="s">
        <v>316</v>
      </c>
      <c r="D9" s="159"/>
      <c r="E9" s="159"/>
      <c r="F9" s="159"/>
      <c r="G9" s="3" t="s">
        <v>317</v>
      </c>
      <c r="H9" s="3" t="s">
        <v>250</v>
      </c>
      <c r="I9" s="3" t="s">
        <v>251</v>
      </c>
    </row>
    <row r="10" spans="2:9" ht="26.45" customHeight="1">
      <c r="B10" s="159"/>
      <c r="C10" s="159"/>
      <c r="D10" s="159"/>
      <c r="E10" s="159"/>
      <c r="F10" s="159"/>
      <c r="G10" s="4">
        <v>734.41</v>
      </c>
      <c r="H10" s="4">
        <v>734.41</v>
      </c>
      <c r="I10" s="4"/>
    </row>
    <row r="11" spans="2:9" ht="48" customHeight="1">
      <c r="B11" s="5" t="s">
        <v>318</v>
      </c>
      <c r="C11" s="169" t="s">
        <v>319</v>
      </c>
      <c r="D11" s="169"/>
      <c r="E11" s="169"/>
      <c r="F11" s="169"/>
      <c r="G11" s="169"/>
      <c r="H11" s="169"/>
      <c r="I11" s="169"/>
    </row>
    <row r="12" spans="2:9" ht="26.45" customHeight="1">
      <c r="B12" s="170" t="s">
        <v>320</v>
      </c>
      <c r="C12" s="6" t="s">
        <v>255</v>
      </c>
      <c r="D12" s="170" t="s">
        <v>256</v>
      </c>
      <c r="E12" s="170"/>
      <c r="F12" s="170" t="s">
        <v>257</v>
      </c>
      <c r="G12" s="170"/>
      <c r="H12" s="170" t="s">
        <v>321</v>
      </c>
      <c r="I12" s="170"/>
    </row>
    <row r="13" spans="2:9" ht="26.45" customHeight="1">
      <c r="B13" s="170"/>
      <c r="C13" s="170" t="s">
        <v>322</v>
      </c>
      <c r="D13" s="170" t="s">
        <v>260</v>
      </c>
      <c r="E13" s="170"/>
      <c r="F13" s="161" t="s">
        <v>323</v>
      </c>
      <c r="G13" s="171"/>
      <c r="H13" s="172" t="s">
        <v>324</v>
      </c>
      <c r="I13" s="171"/>
    </row>
    <row r="14" spans="2:9" ht="26.45" customHeight="1">
      <c r="B14" s="170"/>
      <c r="C14" s="170"/>
      <c r="D14" s="170"/>
      <c r="E14" s="170"/>
      <c r="F14" s="161" t="s">
        <v>325</v>
      </c>
      <c r="G14" s="171"/>
      <c r="H14" s="172" t="s">
        <v>326</v>
      </c>
      <c r="I14" s="171"/>
    </row>
    <row r="15" spans="2:9" ht="26.45" customHeight="1">
      <c r="B15" s="170"/>
      <c r="C15" s="170"/>
      <c r="D15" s="170"/>
      <c r="E15" s="170"/>
      <c r="F15" s="161" t="s">
        <v>261</v>
      </c>
      <c r="G15" s="171"/>
      <c r="H15" s="172" t="s">
        <v>327</v>
      </c>
      <c r="I15" s="171"/>
    </row>
    <row r="16" spans="2:9" ht="26.45" customHeight="1">
      <c r="B16" s="170"/>
      <c r="C16" s="170"/>
      <c r="D16" s="170" t="s">
        <v>267</v>
      </c>
      <c r="E16" s="170"/>
      <c r="F16" s="161" t="s">
        <v>328</v>
      </c>
      <c r="G16" s="171"/>
      <c r="H16" s="172" t="s">
        <v>329</v>
      </c>
      <c r="I16" s="171"/>
    </row>
    <row r="17" spans="2:16" ht="26.45" customHeight="1">
      <c r="B17" s="170"/>
      <c r="C17" s="170"/>
      <c r="D17" s="170" t="s">
        <v>270</v>
      </c>
      <c r="E17" s="170"/>
      <c r="F17" s="161" t="s">
        <v>271</v>
      </c>
      <c r="G17" s="161"/>
      <c r="H17" s="161" t="s">
        <v>330</v>
      </c>
      <c r="I17" s="161"/>
    </row>
    <row r="18" spans="2:16" ht="53.1" customHeight="1">
      <c r="B18" s="170"/>
      <c r="C18" s="170"/>
      <c r="D18" s="170" t="s">
        <v>273</v>
      </c>
      <c r="E18" s="170"/>
      <c r="F18" s="161" t="s">
        <v>331</v>
      </c>
      <c r="G18" s="161"/>
      <c r="H18" s="161" t="s">
        <v>332</v>
      </c>
      <c r="I18" s="161"/>
    </row>
    <row r="19" spans="2:16" ht="26.45" customHeight="1">
      <c r="B19" s="170"/>
      <c r="C19" s="170" t="s">
        <v>333</v>
      </c>
      <c r="D19" s="170" t="s">
        <v>334</v>
      </c>
      <c r="E19" s="170"/>
      <c r="F19" s="161" t="s">
        <v>335</v>
      </c>
      <c r="G19" s="171"/>
      <c r="H19" s="161" t="s">
        <v>336</v>
      </c>
      <c r="I19" s="171"/>
    </row>
    <row r="20" spans="2:16" ht="60" customHeight="1">
      <c r="B20" s="170"/>
      <c r="C20" s="170"/>
      <c r="D20" s="170" t="s">
        <v>277</v>
      </c>
      <c r="E20" s="170"/>
      <c r="F20" s="161" t="s">
        <v>337</v>
      </c>
      <c r="G20" s="161"/>
      <c r="H20" s="161" t="s">
        <v>345</v>
      </c>
      <c r="I20" s="161"/>
    </row>
    <row r="21" spans="2:16" ht="57" customHeight="1">
      <c r="B21" s="170"/>
      <c r="C21" s="170"/>
      <c r="D21" s="170" t="s">
        <v>338</v>
      </c>
      <c r="E21" s="170"/>
      <c r="F21" s="161" t="s">
        <v>339</v>
      </c>
      <c r="G21" s="161"/>
      <c r="H21" s="161" t="s">
        <v>340</v>
      </c>
      <c r="I21" s="161"/>
    </row>
    <row r="22" spans="2:16" ht="75.95" customHeight="1">
      <c r="B22" s="170"/>
      <c r="C22" s="170"/>
      <c r="D22" s="170" t="s">
        <v>282</v>
      </c>
      <c r="E22" s="170"/>
      <c r="F22" s="161" t="s">
        <v>341</v>
      </c>
      <c r="G22" s="171"/>
      <c r="H22" s="161" t="s">
        <v>344</v>
      </c>
      <c r="I22" s="171"/>
    </row>
    <row r="23" spans="2:16" ht="26.45" customHeight="1">
      <c r="B23" s="170"/>
      <c r="C23" s="6" t="s">
        <v>285</v>
      </c>
      <c r="D23" s="170" t="s">
        <v>286</v>
      </c>
      <c r="E23" s="170"/>
      <c r="F23" s="161" t="s">
        <v>342</v>
      </c>
      <c r="G23" s="161"/>
      <c r="H23" s="161" t="s">
        <v>343</v>
      </c>
      <c r="I23" s="161"/>
    </row>
    <row r="24" spans="2:16" ht="16.350000000000001" customHeight="1">
      <c r="B24" s="7"/>
      <c r="C24" s="7"/>
    </row>
    <row r="25" spans="2:16" ht="16.350000000000001" customHeight="1">
      <c r="B25" s="7"/>
    </row>
    <row r="26" spans="2:16" ht="16.350000000000001" customHeight="1">
      <c r="B26" s="7"/>
      <c r="P26" s="8"/>
    </row>
    <row r="27" spans="2:16" ht="16.350000000000001" customHeight="1">
      <c r="B27" s="7"/>
    </row>
    <row r="28" spans="2:16" ht="16.350000000000001" customHeight="1">
      <c r="B28" s="7"/>
      <c r="C28" s="7"/>
      <c r="D28" s="7"/>
      <c r="E28" s="7"/>
      <c r="F28" s="7"/>
      <c r="G28" s="7"/>
      <c r="H28" s="7"/>
      <c r="I28" s="7"/>
    </row>
    <row r="29" spans="2:16" ht="16.350000000000001" customHeight="1">
      <c r="B29" s="7"/>
      <c r="C29" s="7"/>
      <c r="D29" s="7"/>
      <c r="E29" s="7"/>
      <c r="F29" s="7"/>
      <c r="G29" s="7"/>
      <c r="H29" s="7"/>
      <c r="I29" s="7"/>
    </row>
    <row r="30" spans="2:16" ht="16.350000000000001" customHeight="1">
      <c r="B30" s="7"/>
      <c r="C30" s="7"/>
      <c r="D30" s="7"/>
      <c r="E30" s="7"/>
      <c r="F30" s="7"/>
      <c r="G30" s="7"/>
      <c r="H30" s="7"/>
      <c r="I30" s="7"/>
    </row>
    <row r="31" spans="2:16" ht="16.350000000000001" customHeight="1">
      <c r="B31" s="7"/>
      <c r="C31" s="7"/>
      <c r="D31" s="7"/>
      <c r="E31" s="7"/>
      <c r="F31" s="7"/>
      <c r="G31" s="7"/>
      <c r="H31" s="7"/>
      <c r="I31" s="7"/>
    </row>
  </sheetData>
  <mergeCells count="52">
    <mergeCell ref="D23:E23"/>
    <mergeCell ref="F23:G23"/>
    <mergeCell ref="H23:I23"/>
    <mergeCell ref="B5:B10"/>
    <mergeCell ref="B12:B23"/>
    <mergeCell ref="C13:C18"/>
    <mergeCell ref="C19:C22"/>
    <mergeCell ref="C9:F10"/>
    <mergeCell ref="D13:E15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F14:G14"/>
    <mergeCell ref="H14:I14"/>
    <mergeCell ref="F15:G15"/>
    <mergeCell ref="H15:I15"/>
    <mergeCell ref="D16:E16"/>
    <mergeCell ref="F16:G16"/>
    <mergeCell ref="H16:I16"/>
    <mergeCell ref="C11:I11"/>
    <mergeCell ref="D12:E12"/>
    <mergeCell ref="F12:G12"/>
    <mergeCell ref="H12:I12"/>
    <mergeCell ref="F13:G13"/>
    <mergeCell ref="H13:I13"/>
    <mergeCell ref="C6:D6"/>
    <mergeCell ref="E6:I6"/>
    <mergeCell ref="C7:D7"/>
    <mergeCell ref="E7:I7"/>
    <mergeCell ref="C8:D8"/>
    <mergeCell ref="E8:I8"/>
    <mergeCell ref="B2:I2"/>
    <mergeCell ref="B3:I3"/>
    <mergeCell ref="B4:D4"/>
    <mergeCell ref="E4:I4"/>
    <mergeCell ref="C5:D5"/>
    <mergeCell ref="E5:I5"/>
  </mergeCells>
  <phoneticPr fontId="32" type="noConversion"/>
  <printOptions horizontalCentered="1"/>
  <pageMargins left="1.37777777777778" right="0.98402777777777795" top="0.59027777777777801" bottom="0.59027777777777801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1"/>
  <sheetViews>
    <sheetView topLeftCell="A9" workbookViewId="0">
      <selection activeCell="D35" sqref="D35"/>
    </sheetView>
  </sheetViews>
  <sheetFormatPr defaultColWidth="10" defaultRowHeight="13.5"/>
  <cols>
    <col min="1" max="1" width="1.5" style="56" customWidth="1"/>
    <col min="2" max="2" width="41" style="56" customWidth="1"/>
    <col min="3" max="3" width="16.375" style="56" customWidth="1"/>
    <col min="4" max="4" width="41" style="56" customWidth="1"/>
    <col min="5" max="5" width="16.375" style="56" customWidth="1"/>
    <col min="6" max="6" width="1.5" style="56" customWidth="1"/>
    <col min="7" max="10" width="9.75" style="56" customWidth="1"/>
    <col min="11" max="16384" width="10" style="56"/>
  </cols>
  <sheetData>
    <row r="1" spans="1:6" ht="14.25" customHeight="1">
      <c r="A1" s="99"/>
      <c r="B1" s="57"/>
      <c r="C1" s="58"/>
      <c r="D1" s="100"/>
      <c r="E1" s="57" t="s">
        <v>2</v>
      </c>
      <c r="F1" s="106" t="s">
        <v>3</v>
      </c>
    </row>
    <row r="2" spans="1:6" ht="19.899999999999999" customHeight="1">
      <c r="A2" s="100"/>
      <c r="B2" s="120" t="s">
        <v>4</v>
      </c>
      <c r="C2" s="120"/>
      <c r="D2" s="120"/>
      <c r="E2" s="120"/>
      <c r="F2" s="106"/>
    </row>
    <row r="3" spans="1:6" ht="17.100000000000001" customHeight="1">
      <c r="A3" s="102"/>
      <c r="B3" s="62" t="s">
        <v>5</v>
      </c>
      <c r="C3" s="80"/>
      <c r="D3" s="80"/>
      <c r="E3" s="103" t="s">
        <v>6</v>
      </c>
      <c r="F3" s="107"/>
    </row>
    <row r="4" spans="1:6" ht="21.4" customHeight="1">
      <c r="A4" s="104"/>
      <c r="B4" s="121" t="s">
        <v>7</v>
      </c>
      <c r="C4" s="121"/>
      <c r="D4" s="121" t="s">
        <v>8</v>
      </c>
      <c r="E4" s="121"/>
      <c r="F4" s="78"/>
    </row>
    <row r="5" spans="1:6" ht="21.4" customHeight="1">
      <c r="A5" s="104"/>
      <c r="B5" s="65" t="s">
        <v>9</v>
      </c>
      <c r="C5" s="65" t="s">
        <v>10</v>
      </c>
      <c r="D5" s="65" t="s">
        <v>9</v>
      </c>
      <c r="E5" s="65" t="s">
        <v>10</v>
      </c>
      <c r="F5" s="78"/>
    </row>
    <row r="6" spans="1:6" ht="19.899999999999999" customHeight="1">
      <c r="A6" s="122"/>
      <c r="B6" s="74" t="s">
        <v>11</v>
      </c>
      <c r="C6" s="71">
        <v>7344107.1100000003</v>
      </c>
      <c r="D6" s="74" t="s">
        <v>12</v>
      </c>
      <c r="E6" s="71"/>
      <c r="F6" s="86"/>
    </row>
    <row r="7" spans="1:6" ht="19.899999999999999" customHeight="1">
      <c r="A7" s="122"/>
      <c r="B7" s="74" t="s">
        <v>13</v>
      </c>
      <c r="C7" s="71"/>
      <c r="D7" s="74" t="s">
        <v>14</v>
      </c>
      <c r="E7" s="71"/>
      <c r="F7" s="86"/>
    </row>
    <row r="8" spans="1:6" ht="19.899999999999999" customHeight="1">
      <c r="A8" s="122"/>
      <c r="B8" s="74" t="s">
        <v>15</v>
      </c>
      <c r="C8" s="71"/>
      <c r="D8" s="74" t="s">
        <v>16</v>
      </c>
      <c r="E8" s="71"/>
      <c r="F8" s="86"/>
    </row>
    <row r="9" spans="1:6" ht="19.899999999999999" customHeight="1">
      <c r="A9" s="122"/>
      <c r="B9" s="74" t="s">
        <v>17</v>
      </c>
      <c r="C9" s="71"/>
      <c r="D9" s="74" t="s">
        <v>18</v>
      </c>
      <c r="E9" s="71"/>
      <c r="F9" s="86"/>
    </row>
    <row r="10" spans="1:6" ht="19.899999999999999" customHeight="1">
      <c r="A10" s="122"/>
      <c r="B10" s="74" t="s">
        <v>19</v>
      </c>
      <c r="C10" s="71"/>
      <c r="D10" s="74" t="s">
        <v>20</v>
      </c>
      <c r="E10" s="71"/>
      <c r="F10" s="86"/>
    </row>
    <row r="11" spans="1:6" ht="19.899999999999999" customHeight="1">
      <c r="A11" s="122"/>
      <c r="B11" s="74" t="s">
        <v>21</v>
      </c>
      <c r="C11" s="71"/>
      <c r="D11" s="74" t="s">
        <v>22</v>
      </c>
      <c r="E11" s="71"/>
      <c r="F11" s="86"/>
    </row>
    <row r="12" spans="1:6" ht="19.899999999999999" customHeight="1">
      <c r="A12" s="122"/>
      <c r="B12" s="74" t="s">
        <v>23</v>
      </c>
      <c r="C12" s="71"/>
      <c r="D12" s="74" t="s">
        <v>24</v>
      </c>
      <c r="E12" s="71">
        <v>5875577.54</v>
      </c>
      <c r="F12" s="86"/>
    </row>
    <row r="13" spans="1:6" ht="19.899999999999999" customHeight="1">
      <c r="A13" s="122"/>
      <c r="B13" s="74" t="s">
        <v>23</v>
      </c>
      <c r="C13" s="71"/>
      <c r="D13" s="74" t="s">
        <v>25</v>
      </c>
      <c r="E13" s="71">
        <v>750829.55</v>
      </c>
      <c r="F13" s="86"/>
    </row>
    <row r="14" spans="1:6" ht="19.899999999999999" customHeight="1">
      <c r="A14" s="122"/>
      <c r="B14" s="74" t="s">
        <v>23</v>
      </c>
      <c r="C14" s="71"/>
      <c r="D14" s="74" t="s">
        <v>26</v>
      </c>
      <c r="E14" s="71"/>
      <c r="F14" s="86"/>
    </row>
    <row r="15" spans="1:6" ht="19.899999999999999" customHeight="1">
      <c r="A15" s="122"/>
      <c r="B15" s="74" t="s">
        <v>23</v>
      </c>
      <c r="C15" s="71"/>
      <c r="D15" s="74" t="s">
        <v>27</v>
      </c>
      <c r="E15" s="71">
        <v>319378.42</v>
      </c>
      <c r="F15" s="86"/>
    </row>
    <row r="16" spans="1:6" ht="19.899999999999999" customHeight="1">
      <c r="A16" s="122"/>
      <c r="B16" s="74" t="s">
        <v>23</v>
      </c>
      <c r="C16" s="71"/>
      <c r="D16" s="74" t="s">
        <v>28</v>
      </c>
      <c r="E16" s="71"/>
      <c r="F16" s="86"/>
    </row>
    <row r="17" spans="1:6" ht="19.899999999999999" customHeight="1">
      <c r="A17" s="122"/>
      <c r="B17" s="74" t="s">
        <v>23</v>
      </c>
      <c r="C17" s="71"/>
      <c r="D17" s="74" t="s">
        <v>29</v>
      </c>
      <c r="E17" s="71"/>
      <c r="F17" s="86"/>
    </row>
    <row r="18" spans="1:6" ht="19.899999999999999" customHeight="1">
      <c r="A18" s="122"/>
      <c r="B18" s="74" t="s">
        <v>23</v>
      </c>
      <c r="C18" s="71"/>
      <c r="D18" s="74" t="s">
        <v>30</v>
      </c>
      <c r="E18" s="71"/>
      <c r="F18" s="86"/>
    </row>
    <row r="19" spans="1:6" ht="19.899999999999999" customHeight="1">
      <c r="A19" s="122"/>
      <c r="B19" s="74" t="s">
        <v>23</v>
      </c>
      <c r="C19" s="71"/>
      <c r="D19" s="74" t="s">
        <v>31</v>
      </c>
      <c r="E19" s="71"/>
      <c r="F19" s="86"/>
    </row>
    <row r="20" spans="1:6" ht="19.899999999999999" customHeight="1">
      <c r="A20" s="122"/>
      <c r="B20" s="74" t="s">
        <v>23</v>
      </c>
      <c r="C20" s="71"/>
      <c r="D20" s="74" t="s">
        <v>32</v>
      </c>
      <c r="E20" s="71"/>
      <c r="F20" s="86"/>
    </row>
    <row r="21" spans="1:6" ht="19.899999999999999" customHeight="1">
      <c r="A21" s="122"/>
      <c r="B21" s="74" t="s">
        <v>23</v>
      </c>
      <c r="C21" s="71"/>
      <c r="D21" s="74" t="s">
        <v>33</v>
      </c>
      <c r="E21" s="71"/>
      <c r="F21" s="86"/>
    </row>
    <row r="22" spans="1:6" ht="19.899999999999999" customHeight="1">
      <c r="A22" s="122"/>
      <c r="B22" s="74" t="s">
        <v>23</v>
      </c>
      <c r="C22" s="71"/>
      <c r="D22" s="74" t="s">
        <v>34</v>
      </c>
      <c r="E22" s="71"/>
      <c r="F22" s="86"/>
    </row>
    <row r="23" spans="1:6" ht="19.899999999999999" customHeight="1">
      <c r="A23" s="122"/>
      <c r="B23" s="74" t="s">
        <v>23</v>
      </c>
      <c r="C23" s="71"/>
      <c r="D23" s="74" t="s">
        <v>35</v>
      </c>
      <c r="E23" s="71"/>
      <c r="F23" s="86"/>
    </row>
    <row r="24" spans="1:6" ht="19.899999999999999" customHeight="1">
      <c r="A24" s="122"/>
      <c r="B24" s="74" t="s">
        <v>23</v>
      </c>
      <c r="C24" s="71"/>
      <c r="D24" s="74" t="s">
        <v>36</v>
      </c>
      <c r="E24" s="71"/>
      <c r="F24" s="86"/>
    </row>
    <row r="25" spans="1:6" ht="19.899999999999999" customHeight="1">
      <c r="A25" s="122"/>
      <c r="B25" s="74" t="s">
        <v>23</v>
      </c>
      <c r="C25" s="71"/>
      <c r="D25" s="74" t="s">
        <v>37</v>
      </c>
      <c r="E25" s="71">
        <v>398321.6</v>
      </c>
      <c r="F25" s="86"/>
    </row>
    <row r="26" spans="1:6" ht="19.899999999999999" customHeight="1">
      <c r="A26" s="122"/>
      <c r="B26" s="74" t="s">
        <v>23</v>
      </c>
      <c r="C26" s="71"/>
      <c r="D26" s="74" t="s">
        <v>38</v>
      </c>
      <c r="E26" s="71"/>
      <c r="F26" s="86"/>
    </row>
    <row r="27" spans="1:6" ht="19.899999999999999" customHeight="1">
      <c r="A27" s="122"/>
      <c r="B27" s="74" t="s">
        <v>23</v>
      </c>
      <c r="C27" s="71"/>
      <c r="D27" s="74" t="s">
        <v>39</v>
      </c>
      <c r="E27" s="71"/>
      <c r="F27" s="86"/>
    </row>
    <row r="28" spans="1:6" ht="19.899999999999999" customHeight="1">
      <c r="A28" s="122"/>
      <c r="B28" s="74" t="s">
        <v>23</v>
      </c>
      <c r="C28" s="71"/>
      <c r="D28" s="74" t="s">
        <v>40</v>
      </c>
      <c r="E28" s="71"/>
      <c r="F28" s="86"/>
    </row>
    <row r="29" spans="1:6" ht="19.899999999999999" customHeight="1">
      <c r="A29" s="122"/>
      <c r="B29" s="74" t="s">
        <v>23</v>
      </c>
      <c r="C29" s="71"/>
      <c r="D29" s="74" t="s">
        <v>41</v>
      </c>
      <c r="E29" s="71"/>
      <c r="F29" s="86"/>
    </row>
    <row r="30" spans="1:6" ht="19.899999999999999" customHeight="1">
      <c r="A30" s="122"/>
      <c r="B30" s="74" t="s">
        <v>23</v>
      </c>
      <c r="C30" s="71"/>
      <c r="D30" s="74" t="s">
        <v>42</v>
      </c>
      <c r="E30" s="71"/>
      <c r="F30" s="86"/>
    </row>
    <row r="31" spans="1:6" ht="19.899999999999999" customHeight="1">
      <c r="A31" s="122"/>
      <c r="B31" s="74" t="s">
        <v>23</v>
      </c>
      <c r="C31" s="71"/>
      <c r="D31" s="74" t="s">
        <v>43</v>
      </c>
      <c r="E31" s="71"/>
      <c r="F31" s="86"/>
    </row>
    <row r="32" spans="1:6" ht="19.899999999999999" customHeight="1">
      <c r="A32" s="122"/>
      <c r="B32" s="74" t="s">
        <v>23</v>
      </c>
      <c r="C32" s="71"/>
      <c r="D32" s="74" t="s">
        <v>44</v>
      </c>
      <c r="E32" s="71"/>
      <c r="F32" s="86"/>
    </row>
    <row r="33" spans="1:6" ht="19.899999999999999" customHeight="1">
      <c r="A33" s="122"/>
      <c r="B33" s="74" t="s">
        <v>23</v>
      </c>
      <c r="C33" s="71"/>
      <c r="D33" s="74" t="s">
        <v>45</v>
      </c>
      <c r="E33" s="71"/>
      <c r="F33" s="86"/>
    </row>
    <row r="34" spans="1:6" ht="19.899999999999999" customHeight="1">
      <c r="A34" s="122"/>
      <c r="B34" s="74" t="s">
        <v>23</v>
      </c>
      <c r="C34" s="71"/>
      <c r="D34" s="74" t="s">
        <v>46</v>
      </c>
      <c r="E34" s="71"/>
      <c r="F34" s="86"/>
    </row>
    <row r="35" spans="1:6" ht="19.899999999999999" customHeight="1">
      <c r="A35" s="122"/>
      <c r="B35" s="74" t="s">
        <v>23</v>
      </c>
      <c r="C35" s="71"/>
      <c r="D35" s="74" t="s">
        <v>47</v>
      </c>
      <c r="E35" s="71"/>
      <c r="F35" s="86"/>
    </row>
    <row r="36" spans="1:6" ht="19.899999999999999" customHeight="1">
      <c r="A36" s="83"/>
      <c r="B36" s="81" t="s">
        <v>48</v>
      </c>
      <c r="C36" s="67">
        <f>SUM(C6:C11)</f>
        <v>7344107.1100000003</v>
      </c>
      <c r="D36" s="81" t="s">
        <v>49</v>
      </c>
      <c r="E36" s="67">
        <f>SUM(E6:E35)</f>
        <v>7344107.1099999994</v>
      </c>
      <c r="F36" s="87"/>
    </row>
    <row r="37" spans="1:6" ht="19.899999999999999" customHeight="1">
      <c r="A37" s="64"/>
      <c r="B37" s="75" t="s">
        <v>50</v>
      </c>
      <c r="C37" s="71"/>
      <c r="D37" s="75" t="s">
        <v>51</v>
      </c>
      <c r="E37" s="71"/>
      <c r="F37" s="110"/>
    </row>
    <row r="38" spans="1:6" ht="19.899999999999999" customHeight="1">
      <c r="A38" s="111"/>
      <c r="B38" s="75" t="s">
        <v>52</v>
      </c>
      <c r="C38" s="71"/>
      <c r="D38" s="75" t="s">
        <v>53</v>
      </c>
      <c r="E38" s="71"/>
      <c r="F38" s="110"/>
    </row>
    <row r="39" spans="1:6" ht="19.899999999999999" customHeight="1">
      <c r="A39" s="111"/>
      <c r="B39" s="112"/>
      <c r="C39" s="112"/>
      <c r="D39" s="75" t="s">
        <v>54</v>
      </c>
      <c r="E39" s="71"/>
      <c r="F39" s="110"/>
    </row>
    <row r="40" spans="1:6" ht="19.899999999999999" customHeight="1">
      <c r="A40" s="113"/>
      <c r="B40" s="65" t="s">
        <v>55</v>
      </c>
      <c r="C40" s="67">
        <f>SUM(C36:C38)</f>
        <v>7344107.1100000003</v>
      </c>
      <c r="D40" s="65" t="s">
        <v>56</v>
      </c>
      <c r="E40" s="67">
        <f>SUM(E36:E39)</f>
        <v>7344107.1099999994</v>
      </c>
      <c r="F40" s="114"/>
    </row>
    <row r="41" spans="1:6" ht="8.4499999999999993" customHeight="1">
      <c r="A41" s="105"/>
      <c r="B41" s="105"/>
      <c r="C41" s="115"/>
      <c r="D41" s="115"/>
      <c r="E41" s="105"/>
      <c r="F41" s="116"/>
    </row>
  </sheetData>
  <mergeCells count="4">
    <mergeCell ref="B2:E2"/>
    <mergeCell ref="B4:C4"/>
    <mergeCell ref="D4:E4"/>
    <mergeCell ref="A6:A35"/>
  </mergeCells>
  <phoneticPr fontId="32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5"/>
  <sheetViews>
    <sheetView workbookViewId="0">
      <pane ySplit="6" topLeftCell="A7" activePane="bottomLeft" state="frozen"/>
      <selection pane="bottomLeft" activeCell="F16" sqref="F16"/>
    </sheetView>
  </sheetViews>
  <sheetFormatPr defaultColWidth="10" defaultRowHeight="13.5"/>
  <cols>
    <col min="1" max="1" width="1.5" style="40" customWidth="1"/>
    <col min="2" max="2" width="16.875" style="40" customWidth="1"/>
    <col min="3" max="3" width="31.75" style="40" customWidth="1"/>
    <col min="4" max="4" width="14.375" style="40" customWidth="1"/>
    <col min="5" max="5" width="13" style="40" customWidth="1"/>
    <col min="6" max="6" width="15.75" style="40" customWidth="1"/>
    <col min="7" max="14" width="13" style="40" customWidth="1"/>
    <col min="15" max="15" width="1.5" style="40" customWidth="1"/>
    <col min="16" max="16" width="9.75" style="40" customWidth="1"/>
    <col min="17" max="16384" width="10" style="40"/>
  </cols>
  <sheetData>
    <row r="1" spans="1:15" ht="24.95" customHeight="1">
      <c r="A1" s="41"/>
      <c r="B1" s="2"/>
      <c r="C1" s="7"/>
      <c r="D1" s="108"/>
      <c r="E1" s="108"/>
      <c r="F1" s="108"/>
      <c r="G1" s="7"/>
      <c r="H1" s="7"/>
      <c r="I1" s="7"/>
      <c r="L1" s="7"/>
      <c r="M1" s="7"/>
      <c r="N1" s="42" t="s">
        <v>57</v>
      </c>
      <c r="O1" s="43"/>
    </row>
    <row r="2" spans="1:15" ht="22.9" customHeight="1">
      <c r="A2" s="41"/>
      <c r="B2" s="123" t="s">
        <v>58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43" t="s">
        <v>3</v>
      </c>
    </row>
    <row r="3" spans="1:15" ht="19.5" customHeight="1">
      <c r="A3" s="44"/>
      <c r="B3" s="124" t="s">
        <v>5</v>
      </c>
      <c r="C3" s="124"/>
      <c r="D3" s="44"/>
      <c r="E3" s="44"/>
      <c r="F3" s="93"/>
      <c r="G3" s="44"/>
      <c r="H3" s="93"/>
      <c r="I3" s="93"/>
      <c r="J3" s="93"/>
      <c r="K3" s="93"/>
      <c r="L3" s="93"/>
      <c r="M3" s="93"/>
      <c r="N3" s="45" t="s">
        <v>6</v>
      </c>
      <c r="O3" s="46"/>
    </row>
    <row r="4" spans="1:15" ht="24.4" customHeight="1">
      <c r="A4" s="47"/>
      <c r="B4" s="125" t="s">
        <v>9</v>
      </c>
      <c r="C4" s="125"/>
      <c r="D4" s="125" t="s">
        <v>59</v>
      </c>
      <c r="E4" s="125" t="s">
        <v>60</v>
      </c>
      <c r="F4" s="125" t="s">
        <v>61</v>
      </c>
      <c r="G4" s="125" t="s">
        <v>62</v>
      </c>
      <c r="H4" s="125" t="s">
        <v>63</v>
      </c>
      <c r="I4" s="125" t="s">
        <v>64</v>
      </c>
      <c r="J4" s="125" t="s">
        <v>65</v>
      </c>
      <c r="K4" s="125" t="s">
        <v>66</v>
      </c>
      <c r="L4" s="125" t="s">
        <v>67</v>
      </c>
      <c r="M4" s="125" t="s">
        <v>68</v>
      </c>
      <c r="N4" s="125" t="s">
        <v>69</v>
      </c>
      <c r="O4" s="49"/>
    </row>
    <row r="5" spans="1:15" ht="24.4" customHeight="1">
      <c r="A5" s="47"/>
      <c r="B5" s="125" t="s">
        <v>70</v>
      </c>
      <c r="C5" s="126" t="s">
        <v>71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49"/>
    </row>
    <row r="6" spans="1:15" ht="24.4" customHeight="1">
      <c r="A6" s="47"/>
      <c r="B6" s="125"/>
      <c r="C6" s="126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49"/>
    </row>
    <row r="7" spans="1:15" ht="27" customHeight="1">
      <c r="A7" s="50"/>
      <c r="B7" s="22"/>
      <c r="C7" s="22" t="s">
        <v>72</v>
      </c>
      <c r="D7" s="25">
        <f>SUM(D8)</f>
        <v>7344107.1100000003</v>
      </c>
      <c r="E7" s="25"/>
      <c r="F7" s="25">
        <f>SUM(F8)</f>
        <v>7344107.1100000003</v>
      </c>
      <c r="G7" s="25"/>
      <c r="H7" s="25"/>
      <c r="I7" s="25"/>
      <c r="J7" s="25"/>
      <c r="K7" s="25"/>
      <c r="L7" s="25"/>
      <c r="M7" s="25"/>
      <c r="N7" s="25"/>
      <c r="O7" s="51"/>
    </row>
    <row r="8" spans="1:15" ht="27" customHeight="1">
      <c r="A8" s="50"/>
      <c r="B8" s="27">
        <v>205004</v>
      </c>
      <c r="C8" s="27" t="s">
        <v>0</v>
      </c>
      <c r="D8" s="109">
        <f>SUM(E8:N8)</f>
        <v>7344107.1100000003</v>
      </c>
      <c r="E8" s="109"/>
      <c r="F8" s="109">
        <v>7344107.1100000003</v>
      </c>
      <c r="G8" s="25"/>
      <c r="H8" s="25"/>
      <c r="I8" s="25"/>
      <c r="J8" s="25"/>
      <c r="K8" s="25"/>
      <c r="L8" s="25"/>
      <c r="M8" s="25"/>
      <c r="N8" s="25"/>
      <c r="O8" s="51"/>
    </row>
    <row r="9" spans="1:15" ht="29.1" customHeight="1">
      <c r="A9" s="50"/>
      <c r="B9" s="22"/>
      <c r="C9" s="2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51"/>
    </row>
    <row r="10" spans="1:15" ht="27" customHeight="1">
      <c r="A10" s="50"/>
      <c r="B10" s="22"/>
      <c r="C10" s="22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51"/>
    </row>
    <row r="11" spans="1:15" ht="27" customHeight="1">
      <c r="A11" s="50"/>
      <c r="B11" s="22"/>
      <c r="C11" s="22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51"/>
    </row>
    <row r="12" spans="1:15" ht="27" customHeight="1">
      <c r="A12" s="50"/>
      <c r="B12" s="22"/>
      <c r="C12" s="22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51"/>
    </row>
    <row r="13" spans="1:15" ht="27" customHeight="1">
      <c r="A13" s="50"/>
      <c r="B13" s="22"/>
      <c r="C13" s="22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51"/>
    </row>
    <row r="14" spans="1:15" ht="27" customHeight="1">
      <c r="A14" s="50"/>
      <c r="B14" s="22"/>
      <c r="C14" s="2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51"/>
    </row>
    <row r="15" spans="1:15" ht="27" customHeight="1">
      <c r="A15" s="50"/>
      <c r="B15" s="22"/>
      <c r="C15" s="22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51"/>
    </row>
    <row r="16" spans="1:15" ht="27" customHeight="1">
      <c r="A16" s="50"/>
      <c r="B16" s="22"/>
      <c r="C16" s="22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51"/>
    </row>
    <row r="17" spans="1:15" ht="27" customHeight="1">
      <c r="A17" s="50"/>
      <c r="B17" s="22"/>
      <c r="C17" s="2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51"/>
    </row>
    <row r="18" spans="1:15" ht="27" customHeight="1">
      <c r="A18" s="50"/>
      <c r="B18" s="22"/>
      <c r="C18" s="2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51"/>
    </row>
    <row r="19" spans="1:15" ht="27" customHeight="1">
      <c r="A19" s="50"/>
      <c r="B19" s="22"/>
      <c r="C19" s="2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51"/>
    </row>
    <row r="20" spans="1:15" ht="27" customHeight="1">
      <c r="A20" s="50"/>
      <c r="B20" s="22"/>
      <c r="C20" s="2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51"/>
    </row>
    <row r="21" spans="1:15" ht="27" customHeight="1">
      <c r="A21" s="50"/>
      <c r="B21" s="22"/>
      <c r="C21" s="2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51"/>
    </row>
    <row r="22" spans="1:15" ht="27" customHeight="1">
      <c r="A22" s="50"/>
      <c r="B22" s="22"/>
      <c r="C22" s="2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51"/>
    </row>
    <row r="23" spans="1:15" ht="27" customHeight="1">
      <c r="A23" s="50"/>
      <c r="B23" s="22"/>
      <c r="C23" s="2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51"/>
    </row>
    <row r="24" spans="1:15" ht="27" customHeight="1">
      <c r="A24" s="50"/>
      <c r="B24" s="22"/>
      <c r="C24" s="2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1"/>
    </row>
    <row r="25" spans="1:15" ht="27" customHeight="1">
      <c r="A25" s="50"/>
      <c r="B25" s="22"/>
      <c r="C25" s="2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1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4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style="40" customWidth="1"/>
    <col min="2" max="4" width="6.125" style="40" customWidth="1"/>
    <col min="5" max="5" width="16.875" style="40" customWidth="1"/>
    <col min="6" max="6" width="41" style="40" customWidth="1"/>
    <col min="7" max="10" width="16.375" style="40" customWidth="1"/>
    <col min="11" max="11" width="22.875" style="40" customWidth="1"/>
    <col min="12" max="12" width="1.5" style="40" customWidth="1"/>
    <col min="13" max="14" width="9.75" style="40" customWidth="1"/>
    <col min="15" max="16384" width="10" style="40"/>
  </cols>
  <sheetData>
    <row r="1" spans="1:12" ht="24.95" customHeight="1">
      <c r="A1" s="41"/>
      <c r="B1" s="2"/>
      <c r="C1" s="2"/>
      <c r="D1" s="2"/>
      <c r="E1" s="7"/>
      <c r="F1" s="7"/>
      <c r="G1" s="108"/>
      <c r="H1" s="108"/>
      <c r="I1" s="108"/>
      <c r="J1" s="108"/>
      <c r="K1" s="42" t="s">
        <v>73</v>
      </c>
      <c r="L1" s="43"/>
    </row>
    <row r="2" spans="1:12" ht="22.9" customHeight="1">
      <c r="A2" s="41"/>
      <c r="B2" s="123" t="s">
        <v>74</v>
      </c>
      <c r="C2" s="123"/>
      <c r="D2" s="123"/>
      <c r="E2" s="123"/>
      <c r="F2" s="123"/>
      <c r="G2" s="123"/>
      <c r="H2" s="123"/>
      <c r="I2" s="123"/>
      <c r="J2" s="123"/>
      <c r="K2" s="123"/>
      <c r="L2" s="43" t="s">
        <v>3</v>
      </c>
    </row>
    <row r="3" spans="1:12" ht="19.5" customHeight="1">
      <c r="A3" s="44"/>
      <c r="B3" s="124" t="s">
        <v>5</v>
      </c>
      <c r="C3" s="124"/>
      <c r="D3" s="124"/>
      <c r="E3" s="124"/>
      <c r="F3" s="124"/>
      <c r="G3" s="44"/>
      <c r="H3" s="44"/>
      <c r="I3" s="93"/>
      <c r="J3" s="93"/>
      <c r="K3" s="45" t="s">
        <v>6</v>
      </c>
      <c r="L3" s="46"/>
    </row>
    <row r="4" spans="1:12" ht="24.4" customHeight="1">
      <c r="A4" s="43"/>
      <c r="B4" s="127" t="s">
        <v>9</v>
      </c>
      <c r="C4" s="127"/>
      <c r="D4" s="127"/>
      <c r="E4" s="127"/>
      <c r="F4" s="127"/>
      <c r="G4" s="127" t="s">
        <v>59</v>
      </c>
      <c r="H4" s="127" t="s">
        <v>75</v>
      </c>
      <c r="I4" s="127" t="s">
        <v>76</v>
      </c>
      <c r="J4" s="127" t="s">
        <v>77</v>
      </c>
      <c r="K4" s="127" t="s">
        <v>78</v>
      </c>
      <c r="L4" s="48"/>
    </row>
    <row r="5" spans="1:12" ht="24.4" customHeight="1">
      <c r="A5" s="47"/>
      <c r="B5" s="127" t="s">
        <v>79</v>
      </c>
      <c r="C5" s="127"/>
      <c r="D5" s="127"/>
      <c r="E5" s="127" t="s">
        <v>70</v>
      </c>
      <c r="F5" s="127" t="s">
        <v>71</v>
      </c>
      <c r="G5" s="127"/>
      <c r="H5" s="127"/>
      <c r="I5" s="127"/>
      <c r="J5" s="127"/>
      <c r="K5" s="127"/>
      <c r="L5" s="48"/>
    </row>
    <row r="6" spans="1:12" ht="24.4" customHeight="1">
      <c r="A6" s="47"/>
      <c r="B6" s="22" t="s">
        <v>80</v>
      </c>
      <c r="C6" s="22" t="s">
        <v>81</v>
      </c>
      <c r="D6" s="22" t="s">
        <v>82</v>
      </c>
      <c r="E6" s="127"/>
      <c r="F6" s="127"/>
      <c r="G6" s="127"/>
      <c r="H6" s="127"/>
      <c r="I6" s="127"/>
      <c r="J6" s="127"/>
      <c r="K6" s="127"/>
      <c r="L6" s="49"/>
    </row>
    <row r="7" spans="1:12" ht="27" customHeight="1">
      <c r="A7" s="50"/>
      <c r="B7" s="22"/>
      <c r="C7" s="22"/>
      <c r="D7" s="22"/>
      <c r="E7" s="22"/>
      <c r="F7" s="22" t="s">
        <v>72</v>
      </c>
      <c r="G7" s="25">
        <f t="shared" ref="G7:G14" si="0">SUM(H7:K7)</f>
        <v>7344107.1100000003</v>
      </c>
      <c r="H7" s="25">
        <f>H8</f>
        <v>6104107.1100000003</v>
      </c>
      <c r="I7" s="25">
        <f>I8</f>
        <v>1240000</v>
      </c>
      <c r="J7" s="25"/>
      <c r="K7" s="25"/>
      <c r="L7" s="51"/>
    </row>
    <row r="8" spans="1:12" ht="27" customHeight="1">
      <c r="A8" s="50"/>
      <c r="B8" s="22"/>
      <c r="C8" s="22"/>
      <c r="D8" s="22"/>
      <c r="E8" s="27">
        <v>205004</v>
      </c>
      <c r="F8" s="26" t="s">
        <v>83</v>
      </c>
      <c r="G8" s="28">
        <f t="shared" si="0"/>
        <v>7344107.1100000003</v>
      </c>
      <c r="H8" s="28">
        <f>SUM(H9:H14)</f>
        <v>6104107.1100000003</v>
      </c>
      <c r="I8" s="28">
        <f>SUM(I9:I14)</f>
        <v>1240000</v>
      </c>
      <c r="J8" s="25"/>
      <c r="K8" s="25"/>
      <c r="L8" s="51"/>
    </row>
    <row r="9" spans="1:12" ht="27" customHeight="1">
      <c r="A9" s="50"/>
      <c r="B9" s="52" t="s">
        <v>84</v>
      </c>
      <c r="C9" s="52" t="s">
        <v>85</v>
      </c>
      <c r="D9" s="52" t="s">
        <v>86</v>
      </c>
      <c r="E9" s="27">
        <v>205004</v>
      </c>
      <c r="F9" s="26" t="s">
        <v>87</v>
      </c>
      <c r="G9" s="28">
        <f t="shared" si="0"/>
        <v>5875577.54</v>
      </c>
      <c r="H9" s="28">
        <v>4635577.54</v>
      </c>
      <c r="I9" s="28">
        <v>1240000</v>
      </c>
      <c r="J9" s="25"/>
      <c r="K9" s="25"/>
      <c r="L9" s="51"/>
    </row>
    <row r="10" spans="1:12" ht="27" customHeight="1">
      <c r="A10" s="50"/>
      <c r="B10" s="52" t="s">
        <v>88</v>
      </c>
      <c r="C10" s="52" t="s">
        <v>86</v>
      </c>
      <c r="D10" s="52" t="s">
        <v>85</v>
      </c>
      <c r="E10" s="27">
        <v>205004</v>
      </c>
      <c r="F10" s="26" t="s">
        <v>89</v>
      </c>
      <c r="G10" s="28">
        <f t="shared" si="0"/>
        <v>219734.08</v>
      </c>
      <c r="H10" s="28">
        <v>219734.08</v>
      </c>
      <c r="I10" s="28"/>
      <c r="J10" s="25"/>
      <c r="K10" s="25"/>
      <c r="L10" s="51"/>
    </row>
    <row r="11" spans="1:12" ht="27" customHeight="1">
      <c r="A11" s="50"/>
      <c r="B11" s="52" t="s">
        <v>88</v>
      </c>
      <c r="C11" s="52" t="s">
        <v>86</v>
      </c>
      <c r="D11" s="52" t="s">
        <v>86</v>
      </c>
      <c r="E11" s="27">
        <v>205004</v>
      </c>
      <c r="F11" s="26" t="s">
        <v>90</v>
      </c>
      <c r="G11" s="28">
        <f t="shared" si="0"/>
        <v>531095.47</v>
      </c>
      <c r="H11" s="28">
        <v>531095.47</v>
      </c>
      <c r="I11" s="28"/>
      <c r="J11" s="25"/>
      <c r="K11" s="25"/>
      <c r="L11" s="51"/>
    </row>
    <row r="12" spans="1:12" ht="27" customHeight="1">
      <c r="A12" s="50"/>
      <c r="B12" s="52" t="s">
        <v>91</v>
      </c>
      <c r="C12" s="52" t="s">
        <v>92</v>
      </c>
      <c r="D12" s="52" t="s">
        <v>85</v>
      </c>
      <c r="E12" s="27">
        <v>205004</v>
      </c>
      <c r="F12" s="26" t="s">
        <v>93</v>
      </c>
      <c r="G12" s="28">
        <f t="shared" si="0"/>
        <v>255589.69</v>
      </c>
      <c r="H12" s="28">
        <v>255589.69</v>
      </c>
      <c r="I12" s="28"/>
      <c r="J12" s="25"/>
      <c r="K12" s="25"/>
      <c r="L12" s="51"/>
    </row>
    <row r="13" spans="1:12" ht="27" customHeight="1">
      <c r="A13" s="50"/>
      <c r="B13" s="52" t="s">
        <v>91</v>
      </c>
      <c r="C13" s="52" t="s">
        <v>92</v>
      </c>
      <c r="D13" s="52" t="s">
        <v>94</v>
      </c>
      <c r="E13" s="27">
        <v>205004</v>
      </c>
      <c r="F13" s="26" t="s">
        <v>95</v>
      </c>
      <c r="G13" s="28">
        <f t="shared" si="0"/>
        <v>63788.73</v>
      </c>
      <c r="H13" s="28">
        <v>63788.73</v>
      </c>
      <c r="I13" s="28"/>
      <c r="J13" s="25"/>
      <c r="K13" s="25"/>
      <c r="L13" s="51"/>
    </row>
    <row r="14" spans="1:12" ht="27" customHeight="1">
      <c r="A14" s="50"/>
      <c r="B14" s="52" t="s">
        <v>96</v>
      </c>
      <c r="C14" s="52" t="s">
        <v>85</v>
      </c>
      <c r="D14" s="52" t="s">
        <v>97</v>
      </c>
      <c r="E14" s="27">
        <v>205004</v>
      </c>
      <c r="F14" s="26" t="s">
        <v>98</v>
      </c>
      <c r="G14" s="28">
        <f t="shared" si="0"/>
        <v>398321.6</v>
      </c>
      <c r="H14" s="28">
        <v>398321.6</v>
      </c>
      <c r="I14" s="28"/>
      <c r="J14" s="25"/>
      <c r="K14" s="25"/>
      <c r="L14" s="51"/>
    </row>
    <row r="15" spans="1:12" ht="27" customHeight="1">
      <c r="A15" s="50"/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51"/>
    </row>
    <row r="16" spans="1:12" ht="27" customHeight="1">
      <c r="A16" s="50"/>
      <c r="B16" s="22"/>
      <c r="C16" s="22"/>
      <c r="D16" s="22"/>
      <c r="E16" s="22"/>
      <c r="F16" s="22"/>
      <c r="G16" s="25"/>
      <c r="H16" s="25"/>
      <c r="I16" s="25"/>
      <c r="J16" s="25"/>
      <c r="K16" s="25"/>
      <c r="L16" s="51"/>
    </row>
    <row r="17" spans="1:12" ht="27" customHeight="1">
      <c r="A17" s="50"/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51"/>
    </row>
    <row r="18" spans="1:12" ht="27" customHeight="1">
      <c r="A18" s="50"/>
      <c r="B18" s="22"/>
      <c r="C18" s="22"/>
      <c r="D18" s="22"/>
      <c r="E18" s="22"/>
      <c r="F18" s="22"/>
      <c r="G18" s="25"/>
      <c r="H18" s="25"/>
      <c r="I18" s="25"/>
      <c r="J18" s="25"/>
      <c r="K18" s="25"/>
      <c r="L18" s="51"/>
    </row>
    <row r="19" spans="1:12" ht="27" customHeight="1">
      <c r="A19" s="50"/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51"/>
    </row>
    <row r="20" spans="1:12" ht="27" customHeight="1">
      <c r="A20" s="50"/>
      <c r="B20" s="22"/>
      <c r="C20" s="22"/>
      <c r="D20" s="22"/>
      <c r="E20" s="22"/>
      <c r="F20" s="22"/>
      <c r="G20" s="25"/>
      <c r="H20" s="25"/>
      <c r="I20" s="25"/>
      <c r="J20" s="25"/>
      <c r="K20" s="25"/>
      <c r="L20" s="51"/>
    </row>
    <row r="21" spans="1:12" ht="27" customHeight="1">
      <c r="A21" s="47"/>
      <c r="B21" s="26"/>
      <c r="C21" s="26"/>
      <c r="D21" s="26"/>
      <c r="E21" s="26"/>
      <c r="F21" s="26" t="s">
        <v>23</v>
      </c>
      <c r="G21" s="28"/>
      <c r="H21" s="28"/>
      <c r="I21" s="28"/>
      <c r="J21" s="28"/>
      <c r="K21" s="28"/>
      <c r="L21" s="48"/>
    </row>
    <row r="22" spans="1:12" ht="27" customHeight="1">
      <c r="A22" s="47"/>
      <c r="B22" s="26"/>
      <c r="C22" s="26"/>
      <c r="D22" s="26"/>
      <c r="E22" s="26"/>
      <c r="F22" s="26" t="s">
        <v>23</v>
      </c>
      <c r="G22" s="28"/>
      <c r="H22" s="28"/>
      <c r="I22" s="28"/>
      <c r="J22" s="28"/>
      <c r="K22" s="28"/>
      <c r="L22" s="48"/>
    </row>
    <row r="23" spans="1:12" ht="27" customHeight="1">
      <c r="A23" s="47"/>
      <c r="B23" s="26"/>
      <c r="C23" s="26"/>
      <c r="D23" s="26"/>
      <c r="E23" s="26"/>
      <c r="F23" s="26"/>
      <c r="G23" s="28"/>
      <c r="H23" s="28"/>
      <c r="I23" s="28"/>
      <c r="J23" s="28"/>
      <c r="K23" s="28"/>
      <c r="L23" s="49"/>
    </row>
    <row r="24" spans="1:12" ht="9.75" customHeight="1">
      <c r="A24" s="53"/>
      <c r="B24" s="54"/>
      <c r="C24" s="54"/>
      <c r="D24" s="54"/>
      <c r="E24" s="54"/>
      <c r="F24" s="53"/>
      <c r="G24" s="53"/>
      <c r="H24" s="53"/>
      <c r="I24" s="53"/>
      <c r="J24" s="54"/>
      <c r="K24" s="54"/>
      <c r="L24" s="55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5"/>
  <sheetViews>
    <sheetView workbookViewId="0">
      <pane ySplit="5" topLeftCell="A6" activePane="bottomLeft" state="frozen"/>
      <selection pane="bottomLeft" activeCell="E13" sqref="E13:E27"/>
    </sheetView>
  </sheetViews>
  <sheetFormatPr defaultColWidth="10" defaultRowHeight="13.5"/>
  <cols>
    <col min="1" max="1" width="1.5" style="56" customWidth="1"/>
    <col min="2" max="2" width="33.375" style="56" customWidth="1"/>
    <col min="3" max="3" width="16.375" style="56" customWidth="1"/>
    <col min="4" max="4" width="33.375" style="56" customWidth="1"/>
    <col min="5" max="7" width="16.375" style="56" customWidth="1"/>
    <col min="8" max="8" width="18.25" style="56" customWidth="1"/>
    <col min="9" max="9" width="1.5" style="56" customWidth="1"/>
    <col min="10" max="11" width="9.75" style="56" customWidth="1"/>
    <col min="12" max="16384" width="10" style="56"/>
  </cols>
  <sheetData>
    <row r="1" spans="1:9" ht="14.25" customHeight="1">
      <c r="A1" s="99"/>
      <c r="B1" s="57"/>
      <c r="C1" s="100"/>
      <c r="D1" s="100"/>
      <c r="E1" s="58"/>
      <c r="F1" s="58"/>
      <c r="G1" s="58"/>
      <c r="H1" s="101" t="s">
        <v>99</v>
      </c>
      <c r="I1" s="106" t="s">
        <v>3</v>
      </c>
    </row>
    <row r="2" spans="1:9" ht="19.899999999999999" customHeight="1">
      <c r="A2" s="100"/>
      <c r="B2" s="120" t="s">
        <v>100</v>
      </c>
      <c r="C2" s="120"/>
      <c r="D2" s="120"/>
      <c r="E2" s="120"/>
      <c r="F2" s="120"/>
      <c r="G2" s="120"/>
      <c r="H2" s="120"/>
      <c r="I2" s="106"/>
    </row>
    <row r="3" spans="1:9" ht="17.100000000000001" customHeight="1">
      <c r="A3" s="102"/>
      <c r="B3" s="128" t="s">
        <v>5</v>
      </c>
      <c r="C3" s="128"/>
      <c r="D3" s="80"/>
      <c r="E3" s="80"/>
      <c r="F3" s="80"/>
      <c r="G3" s="80"/>
      <c r="H3" s="103" t="s">
        <v>6</v>
      </c>
      <c r="I3" s="107"/>
    </row>
    <row r="4" spans="1:9" ht="21.4" customHeight="1">
      <c r="A4" s="104"/>
      <c r="B4" s="121" t="s">
        <v>7</v>
      </c>
      <c r="C4" s="121"/>
      <c r="D4" s="121" t="s">
        <v>8</v>
      </c>
      <c r="E4" s="121"/>
      <c r="F4" s="121"/>
      <c r="G4" s="121"/>
      <c r="H4" s="121"/>
      <c r="I4" s="78"/>
    </row>
    <row r="5" spans="1:9" ht="21.4" customHeight="1">
      <c r="A5" s="104"/>
      <c r="B5" s="65" t="s">
        <v>9</v>
      </c>
      <c r="C5" s="65" t="s">
        <v>10</v>
      </c>
      <c r="D5" s="65" t="s">
        <v>9</v>
      </c>
      <c r="E5" s="65" t="s">
        <v>59</v>
      </c>
      <c r="F5" s="65" t="s">
        <v>101</v>
      </c>
      <c r="G5" s="65" t="s">
        <v>102</v>
      </c>
      <c r="H5" s="65" t="s">
        <v>103</v>
      </c>
      <c r="I5" s="78"/>
    </row>
    <row r="6" spans="1:9" ht="19.899999999999999" customHeight="1">
      <c r="A6" s="64"/>
      <c r="B6" s="75" t="s">
        <v>104</v>
      </c>
      <c r="C6" s="67">
        <f>SUM(C7:C9)</f>
        <v>7344107.1100000003</v>
      </c>
      <c r="D6" s="75" t="s">
        <v>105</v>
      </c>
      <c r="E6" s="67">
        <f>SUM(F6:H6)</f>
        <v>7344107.1099999994</v>
      </c>
      <c r="F6" s="67">
        <f>SUM(F7:F34)</f>
        <v>7344107.1099999994</v>
      </c>
      <c r="G6" s="71"/>
      <c r="H6" s="71"/>
      <c r="I6" s="86"/>
    </row>
    <row r="7" spans="1:9" ht="19.899999999999999" customHeight="1">
      <c r="A7" s="122"/>
      <c r="B7" s="74" t="s">
        <v>106</v>
      </c>
      <c r="C7" s="71">
        <v>7344107.1100000003</v>
      </c>
      <c r="D7" s="74" t="s">
        <v>107</v>
      </c>
      <c r="E7" s="71"/>
      <c r="F7" s="71"/>
      <c r="G7" s="71"/>
      <c r="H7" s="71"/>
      <c r="I7" s="86"/>
    </row>
    <row r="8" spans="1:9" ht="19.899999999999999" customHeight="1">
      <c r="A8" s="122"/>
      <c r="B8" s="74" t="s">
        <v>108</v>
      </c>
      <c r="C8" s="71"/>
      <c r="D8" s="74" t="s">
        <v>109</v>
      </c>
      <c r="E8" s="71"/>
      <c r="F8" s="71"/>
      <c r="G8" s="71"/>
      <c r="H8" s="71"/>
      <c r="I8" s="86"/>
    </row>
    <row r="9" spans="1:9" ht="19.899999999999999" customHeight="1">
      <c r="A9" s="122"/>
      <c r="B9" s="74" t="s">
        <v>110</v>
      </c>
      <c r="C9" s="71"/>
      <c r="D9" s="74" t="s">
        <v>111</v>
      </c>
      <c r="E9" s="71"/>
      <c r="F9" s="71"/>
      <c r="G9" s="71"/>
      <c r="H9" s="71"/>
      <c r="I9" s="86"/>
    </row>
    <row r="10" spans="1:9" ht="19.899999999999999" customHeight="1">
      <c r="A10" s="64"/>
      <c r="B10" s="75" t="s">
        <v>112</v>
      </c>
      <c r="C10" s="71"/>
      <c r="D10" s="74" t="s">
        <v>113</v>
      </c>
      <c r="E10" s="71"/>
      <c r="F10" s="71"/>
      <c r="G10" s="71"/>
      <c r="H10" s="71"/>
      <c r="I10" s="86"/>
    </row>
    <row r="11" spans="1:9" ht="19.899999999999999" customHeight="1">
      <c r="A11" s="122"/>
      <c r="B11" s="74" t="s">
        <v>106</v>
      </c>
      <c r="C11" s="71"/>
      <c r="D11" s="74" t="s">
        <v>114</v>
      </c>
      <c r="E11" s="71"/>
      <c r="F11" s="71"/>
      <c r="G11" s="71"/>
      <c r="H11" s="71"/>
      <c r="I11" s="86"/>
    </row>
    <row r="12" spans="1:9" ht="19.899999999999999" customHeight="1">
      <c r="A12" s="122"/>
      <c r="B12" s="74" t="s">
        <v>108</v>
      </c>
      <c r="C12" s="71"/>
      <c r="D12" s="74" t="s">
        <v>115</v>
      </c>
      <c r="E12" s="71"/>
      <c r="F12" s="71"/>
      <c r="G12" s="71"/>
      <c r="H12" s="71"/>
      <c r="I12" s="86"/>
    </row>
    <row r="13" spans="1:9" ht="19.899999999999999" customHeight="1">
      <c r="A13" s="122"/>
      <c r="B13" s="74" t="s">
        <v>110</v>
      </c>
      <c r="C13" s="71"/>
      <c r="D13" s="74" t="s">
        <v>116</v>
      </c>
      <c r="E13" s="71">
        <f>SUM(F13:H13)</f>
        <v>5875577.54</v>
      </c>
      <c r="F13" s="71">
        <v>5875577.54</v>
      </c>
      <c r="G13" s="71"/>
      <c r="H13" s="71"/>
      <c r="I13" s="86"/>
    </row>
    <row r="14" spans="1:9" ht="19.899999999999999" customHeight="1">
      <c r="A14" s="122"/>
      <c r="B14" s="74" t="s">
        <v>117</v>
      </c>
      <c r="C14" s="71"/>
      <c r="D14" s="74" t="s">
        <v>118</v>
      </c>
      <c r="E14" s="71">
        <f>SUM(F14:H14)</f>
        <v>750829.55</v>
      </c>
      <c r="F14" s="71">
        <v>750829.55</v>
      </c>
      <c r="G14" s="71"/>
      <c r="H14" s="71"/>
      <c r="I14" s="86"/>
    </row>
    <row r="15" spans="1:9" ht="19.899999999999999" customHeight="1">
      <c r="A15" s="122"/>
      <c r="B15" s="74" t="s">
        <v>117</v>
      </c>
      <c r="C15" s="71"/>
      <c r="D15" s="74" t="s">
        <v>119</v>
      </c>
      <c r="E15" s="71"/>
      <c r="F15" s="71"/>
      <c r="G15" s="71"/>
      <c r="H15" s="71"/>
      <c r="I15" s="86"/>
    </row>
    <row r="16" spans="1:9" ht="19.899999999999999" customHeight="1">
      <c r="A16" s="122"/>
      <c r="B16" s="74" t="s">
        <v>117</v>
      </c>
      <c r="C16" s="71"/>
      <c r="D16" s="74" t="s">
        <v>120</v>
      </c>
      <c r="E16" s="71">
        <f>SUM(F16:H16)</f>
        <v>319378.42</v>
      </c>
      <c r="F16" s="71">
        <v>319378.42</v>
      </c>
      <c r="G16" s="71"/>
      <c r="H16" s="71"/>
      <c r="I16" s="86"/>
    </row>
    <row r="17" spans="1:9" ht="19.899999999999999" customHeight="1">
      <c r="A17" s="122"/>
      <c r="B17" s="74" t="s">
        <v>117</v>
      </c>
      <c r="C17" s="71"/>
      <c r="D17" s="74" t="s">
        <v>121</v>
      </c>
      <c r="E17" s="71"/>
      <c r="F17" s="71"/>
      <c r="G17" s="71"/>
      <c r="H17" s="71"/>
      <c r="I17" s="86"/>
    </row>
    <row r="18" spans="1:9" ht="19.899999999999999" customHeight="1">
      <c r="A18" s="122"/>
      <c r="B18" s="74" t="s">
        <v>117</v>
      </c>
      <c r="C18" s="71"/>
      <c r="D18" s="74" t="s">
        <v>122</v>
      </c>
      <c r="E18" s="71"/>
      <c r="F18" s="71"/>
      <c r="G18" s="71"/>
      <c r="H18" s="71"/>
      <c r="I18" s="86"/>
    </row>
    <row r="19" spans="1:9" ht="19.899999999999999" customHeight="1">
      <c r="A19" s="122"/>
      <c r="B19" s="74" t="s">
        <v>117</v>
      </c>
      <c r="C19" s="71"/>
      <c r="D19" s="74" t="s">
        <v>123</v>
      </c>
      <c r="E19" s="71"/>
      <c r="F19" s="71"/>
      <c r="G19" s="71"/>
      <c r="H19" s="71"/>
      <c r="I19" s="86"/>
    </row>
    <row r="20" spans="1:9" ht="19.899999999999999" customHeight="1">
      <c r="A20" s="122"/>
      <c r="B20" s="74" t="s">
        <v>117</v>
      </c>
      <c r="C20" s="71"/>
      <c r="D20" s="74" t="s">
        <v>124</v>
      </c>
      <c r="E20" s="71"/>
      <c r="F20" s="71"/>
      <c r="G20" s="71"/>
      <c r="H20" s="71"/>
      <c r="I20" s="86"/>
    </row>
    <row r="21" spans="1:9" ht="19.899999999999999" customHeight="1">
      <c r="A21" s="122"/>
      <c r="B21" s="74" t="s">
        <v>117</v>
      </c>
      <c r="C21" s="71"/>
      <c r="D21" s="74" t="s">
        <v>125</v>
      </c>
      <c r="E21" s="71"/>
      <c r="F21" s="71"/>
      <c r="G21" s="71"/>
      <c r="H21" s="71"/>
      <c r="I21" s="86"/>
    </row>
    <row r="22" spans="1:9" ht="19.899999999999999" customHeight="1">
      <c r="A22" s="122"/>
      <c r="B22" s="74" t="s">
        <v>117</v>
      </c>
      <c r="C22" s="71"/>
      <c r="D22" s="74" t="s">
        <v>126</v>
      </c>
      <c r="E22" s="71"/>
      <c r="F22" s="71"/>
      <c r="G22" s="71"/>
      <c r="H22" s="71"/>
      <c r="I22" s="86"/>
    </row>
    <row r="23" spans="1:9" ht="19.899999999999999" customHeight="1">
      <c r="A23" s="122"/>
      <c r="B23" s="74" t="s">
        <v>117</v>
      </c>
      <c r="C23" s="71"/>
      <c r="D23" s="74" t="s">
        <v>127</v>
      </c>
      <c r="E23" s="71"/>
      <c r="F23" s="71"/>
      <c r="G23" s="71"/>
      <c r="H23" s="71"/>
      <c r="I23" s="86"/>
    </row>
    <row r="24" spans="1:9" ht="19.899999999999999" customHeight="1">
      <c r="A24" s="122"/>
      <c r="B24" s="74" t="s">
        <v>117</v>
      </c>
      <c r="C24" s="71"/>
      <c r="D24" s="74" t="s">
        <v>128</v>
      </c>
      <c r="E24" s="71"/>
      <c r="F24" s="71"/>
      <c r="G24" s="71"/>
      <c r="H24" s="71"/>
      <c r="I24" s="86"/>
    </row>
    <row r="25" spans="1:9" ht="19.899999999999999" customHeight="1">
      <c r="A25" s="122"/>
      <c r="B25" s="74" t="s">
        <v>117</v>
      </c>
      <c r="C25" s="71"/>
      <c r="D25" s="74" t="s">
        <v>129</v>
      </c>
      <c r="E25" s="71"/>
      <c r="F25" s="71"/>
      <c r="G25" s="71"/>
      <c r="H25" s="71"/>
      <c r="I25" s="86"/>
    </row>
    <row r="26" spans="1:9" ht="19.899999999999999" customHeight="1">
      <c r="A26" s="122"/>
      <c r="B26" s="74" t="s">
        <v>117</v>
      </c>
      <c r="C26" s="71"/>
      <c r="D26" s="74" t="s">
        <v>130</v>
      </c>
      <c r="E26" s="71">
        <f>SUM(F26:H26)</f>
        <v>398321.6</v>
      </c>
      <c r="F26" s="71">
        <v>398321.6</v>
      </c>
      <c r="G26" s="71"/>
      <c r="H26" s="71"/>
      <c r="I26" s="86"/>
    </row>
    <row r="27" spans="1:9" ht="19.899999999999999" customHeight="1">
      <c r="A27" s="122"/>
      <c r="B27" s="74" t="s">
        <v>117</v>
      </c>
      <c r="C27" s="71"/>
      <c r="D27" s="74" t="s">
        <v>131</v>
      </c>
      <c r="E27" s="71"/>
      <c r="F27" s="71"/>
      <c r="G27" s="71"/>
      <c r="H27" s="71"/>
      <c r="I27" s="86"/>
    </row>
    <row r="28" spans="1:9" ht="19.899999999999999" customHeight="1">
      <c r="A28" s="122"/>
      <c r="B28" s="74" t="s">
        <v>117</v>
      </c>
      <c r="C28" s="71"/>
      <c r="D28" s="74" t="s">
        <v>132</v>
      </c>
      <c r="E28" s="71"/>
      <c r="F28" s="71"/>
      <c r="G28" s="71"/>
      <c r="H28" s="71"/>
      <c r="I28" s="86"/>
    </row>
    <row r="29" spans="1:9" ht="19.899999999999999" customHeight="1">
      <c r="A29" s="122"/>
      <c r="B29" s="74" t="s">
        <v>117</v>
      </c>
      <c r="C29" s="71"/>
      <c r="D29" s="74" t="s">
        <v>133</v>
      </c>
      <c r="E29" s="71"/>
      <c r="F29" s="71"/>
      <c r="G29" s="71"/>
      <c r="H29" s="71"/>
      <c r="I29" s="86"/>
    </row>
    <row r="30" spans="1:9" ht="19.899999999999999" customHeight="1">
      <c r="A30" s="122"/>
      <c r="B30" s="74" t="s">
        <v>117</v>
      </c>
      <c r="C30" s="71"/>
      <c r="D30" s="74" t="s">
        <v>134</v>
      </c>
      <c r="E30" s="71"/>
      <c r="F30" s="71"/>
      <c r="G30" s="71"/>
      <c r="H30" s="71"/>
      <c r="I30" s="86"/>
    </row>
    <row r="31" spans="1:9" ht="19.899999999999999" customHeight="1">
      <c r="A31" s="122"/>
      <c r="B31" s="74" t="s">
        <v>117</v>
      </c>
      <c r="C31" s="71"/>
      <c r="D31" s="74" t="s">
        <v>135</v>
      </c>
      <c r="E31" s="71"/>
      <c r="F31" s="71"/>
      <c r="G31" s="71"/>
      <c r="H31" s="71"/>
      <c r="I31" s="86"/>
    </row>
    <row r="32" spans="1:9" ht="19.899999999999999" customHeight="1">
      <c r="A32" s="122"/>
      <c r="B32" s="74" t="s">
        <v>117</v>
      </c>
      <c r="C32" s="71"/>
      <c r="D32" s="74" t="s">
        <v>136</v>
      </c>
      <c r="E32" s="71"/>
      <c r="F32" s="71"/>
      <c r="G32" s="71"/>
      <c r="H32" s="71"/>
      <c r="I32" s="86"/>
    </row>
    <row r="33" spans="1:9" ht="19.899999999999999" customHeight="1">
      <c r="A33" s="122"/>
      <c r="B33" s="74" t="s">
        <v>117</v>
      </c>
      <c r="C33" s="71"/>
      <c r="D33" s="74" t="s">
        <v>137</v>
      </c>
      <c r="E33" s="71"/>
      <c r="F33" s="71"/>
      <c r="G33" s="71"/>
      <c r="H33" s="71"/>
      <c r="I33" s="86"/>
    </row>
    <row r="34" spans="1:9" ht="19.899999999999999" customHeight="1">
      <c r="A34" s="122"/>
      <c r="B34" s="74" t="s">
        <v>117</v>
      </c>
      <c r="C34" s="71"/>
      <c r="D34" s="74" t="s">
        <v>138</v>
      </c>
      <c r="E34" s="71"/>
      <c r="F34" s="71"/>
      <c r="G34" s="71"/>
      <c r="H34" s="71"/>
      <c r="I34" s="86"/>
    </row>
    <row r="35" spans="1:9" ht="8.4499999999999993" customHeight="1">
      <c r="A35" s="105"/>
      <c r="B35" s="105"/>
      <c r="C35" s="105"/>
      <c r="D35" s="66"/>
      <c r="E35" s="105"/>
      <c r="F35" s="105"/>
      <c r="G35" s="105"/>
      <c r="H35" s="105"/>
      <c r="I35" s="79"/>
    </row>
  </sheetData>
  <mergeCells count="6">
    <mergeCell ref="A11:A34"/>
    <mergeCell ref="B2:H2"/>
    <mergeCell ref="B3:C3"/>
    <mergeCell ref="B4:C4"/>
    <mergeCell ref="D4:H4"/>
    <mergeCell ref="A7:A9"/>
  </mergeCells>
  <phoneticPr fontId="32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43"/>
  <sheetViews>
    <sheetView workbookViewId="0">
      <pane ySplit="6" topLeftCell="A7" activePane="bottomLeft" state="frozen"/>
      <selection pane="bottomLeft" activeCell="I8" sqref="I8:J8"/>
    </sheetView>
  </sheetViews>
  <sheetFormatPr defaultColWidth="10" defaultRowHeight="13.5"/>
  <cols>
    <col min="1" max="1" width="1.5" style="40" customWidth="1"/>
    <col min="2" max="3" width="5.875" style="40" customWidth="1"/>
    <col min="4" max="4" width="11.625" style="40" customWidth="1"/>
    <col min="5" max="5" width="34.375" style="40" customWidth="1"/>
    <col min="6" max="10" width="15.375" style="40" customWidth="1"/>
    <col min="11" max="13" width="5.875" style="40" customWidth="1"/>
    <col min="14" max="16" width="7.25" style="40" customWidth="1"/>
    <col min="17" max="23" width="5.875" style="40" customWidth="1"/>
    <col min="24" max="26" width="7.25" style="40" customWidth="1"/>
    <col min="27" max="33" width="5.875" style="40" customWidth="1"/>
    <col min="34" max="39" width="7.25" style="40" customWidth="1"/>
    <col min="40" max="40" width="1.5" style="40" customWidth="1"/>
    <col min="41" max="42" width="9.75" style="40" customWidth="1"/>
    <col min="43" max="16384" width="10" style="40"/>
  </cols>
  <sheetData>
    <row r="1" spans="1:40" ht="24.95" customHeight="1">
      <c r="A1" s="88"/>
      <c r="B1" s="2"/>
      <c r="C1" s="2"/>
      <c r="D1" s="89"/>
      <c r="E1" s="89"/>
      <c r="F1" s="41"/>
      <c r="G1" s="41"/>
      <c r="H1" s="41"/>
      <c r="I1" s="89"/>
      <c r="J1" s="89"/>
      <c r="K1" s="41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94" t="s">
        <v>139</v>
      </c>
      <c r="AN1" s="95"/>
    </row>
    <row r="2" spans="1:40" ht="22.9" customHeight="1">
      <c r="A2" s="41"/>
      <c r="B2" s="123" t="s">
        <v>140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95"/>
    </row>
    <row r="3" spans="1:40" ht="19.5" customHeight="1">
      <c r="A3" s="44"/>
      <c r="B3" s="124" t="s">
        <v>5</v>
      </c>
      <c r="C3" s="124"/>
      <c r="D3" s="124"/>
      <c r="E3" s="124"/>
      <c r="F3" s="90"/>
      <c r="G3" s="44"/>
      <c r="H3" s="91"/>
      <c r="I3" s="90"/>
      <c r="J3" s="90"/>
      <c r="K3" s="93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129" t="s">
        <v>6</v>
      </c>
      <c r="AM3" s="129"/>
      <c r="AN3" s="96"/>
    </row>
    <row r="4" spans="1:40" ht="24.4" customHeight="1">
      <c r="A4" s="43"/>
      <c r="B4" s="125" t="s">
        <v>9</v>
      </c>
      <c r="C4" s="125"/>
      <c r="D4" s="125"/>
      <c r="E4" s="125"/>
      <c r="F4" s="125" t="s">
        <v>141</v>
      </c>
      <c r="G4" s="125" t="s">
        <v>142</v>
      </c>
      <c r="H4" s="125"/>
      <c r="I4" s="125"/>
      <c r="J4" s="125"/>
      <c r="K4" s="125"/>
      <c r="L4" s="125"/>
      <c r="M4" s="125"/>
      <c r="N4" s="125"/>
      <c r="O4" s="125"/>
      <c r="P4" s="125"/>
      <c r="Q4" s="125" t="s">
        <v>143</v>
      </c>
      <c r="R4" s="125"/>
      <c r="S4" s="125"/>
      <c r="T4" s="125"/>
      <c r="U4" s="125"/>
      <c r="V4" s="125"/>
      <c r="W4" s="125"/>
      <c r="X4" s="125"/>
      <c r="Y4" s="125"/>
      <c r="Z4" s="125"/>
      <c r="AA4" s="125" t="s">
        <v>144</v>
      </c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97"/>
    </row>
    <row r="5" spans="1:40" ht="24.4" customHeight="1">
      <c r="A5" s="43"/>
      <c r="B5" s="125" t="s">
        <v>79</v>
      </c>
      <c r="C5" s="125"/>
      <c r="D5" s="125" t="s">
        <v>70</v>
      </c>
      <c r="E5" s="125" t="s">
        <v>71</v>
      </c>
      <c r="F5" s="125"/>
      <c r="G5" s="125" t="s">
        <v>59</v>
      </c>
      <c r="H5" s="125" t="s">
        <v>145</v>
      </c>
      <c r="I5" s="125"/>
      <c r="J5" s="125"/>
      <c r="K5" s="125" t="s">
        <v>146</v>
      </c>
      <c r="L5" s="125"/>
      <c r="M5" s="125"/>
      <c r="N5" s="125" t="s">
        <v>147</v>
      </c>
      <c r="O5" s="125"/>
      <c r="P5" s="125"/>
      <c r="Q5" s="125" t="s">
        <v>59</v>
      </c>
      <c r="R5" s="125" t="s">
        <v>145</v>
      </c>
      <c r="S5" s="125"/>
      <c r="T5" s="125"/>
      <c r="U5" s="125" t="s">
        <v>146</v>
      </c>
      <c r="V5" s="125"/>
      <c r="W5" s="125"/>
      <c r="X5" s="125" t="s">
        <v>147</v>
      </c>
      <c r="Y5" s="125"/>
      <c r="Z5" s="125"/>
      <c r="AA5" s="125" t="s">
        <v>59</v>
      </c>
      <c r="AB5" s="125" t="s">
        <v>145</v>
      </c>
      <c r="AC5" s="125"/>
      <c r="AD5" s="125"/>
      <c r="AE5" s="125" t="s">
        <v>146</v>
      </c>
      <c r="AF5" s="125"/>
      <c r="AG5" s="125"/>
      <c r="AH5" s="125" t="s">
        <v>147</v>
      </c>
      <c r="AI5" s="125"/>
      <c r="AJ5" s="125"/>
      <c r="AK5" s="125" t="s">
        <v>148</v>
      </c>
      <c r="AL5" s="125"/>
      <c r="AM5" s="125"/>
      <c r="AN5" s="97"/>
    </row>
    <row r="6" spans="1:40" ht="39" customHeight="1">
      <c r="A6" s="7"/>
      <c r="B6" s="38" t="s">
        <v>80</v>
      </c>
      <c r="C6" s="38" t="s">
        <v>81</v>
      </c>
      <c r="D6" s="125"/>
      <c r="E6" s="125"/>
      <c r="F6" s="125"/>
      <c r="G6" s="125"/>
      <c r="H6" s="38" t="s">
        <v>149</v>
      </c>
      <c r="I6" s="38" t="s">
        <v>75</v>
      </c>
      <c r="J6" s="38" t="s">
        <v>76</v>
      </c>
      <c r="K6" s="38" t="s">
        <v>149</v>
      </c>
      <c r="L6" s="38" t="s">
        <v>75</v>
      </c>
      <c r="M6" s="38" t="s">
        <v>76</v>
      </c>
      <c r="N6" s="38" t="s">
        <v>149</v>
      </c>
      <c r="O6" s="38" t="s">
        <v>150</v>
      </c>
      <c r="P6" s="38" t="s">
        <v>151</v>
      </c>
      <c r="Q6" s="125"/>
      <c r="R6" s="38" t="s">
        <v>149</v>
      </c>
      <c r="S6" s="38" t="s">
        <v>75</v>
      </c>
      <c r="T6" s="38" t="s">
        <v>76</v>
      </c>
      <c r="U6" s="38" t="s">
        <v>149</v>
      </c>
      <c r="V6" s="38" t="s">
        <v>75</v>
      </c>
      <c r="W6" s="38" t="s">
        <v>76</v>
      </c>
      <c r="X6" s="38" t="s">
        <v>149</v>
      </c>
      <c r="Y6" s="38" t="s">
        <v>150</v>
      </c>
      <c r="Z6" s="38" t="s">
        <v>151</v>
      </c>
      <c r="AA6" s="125"/>
      <c r="AB6" s="38" t="s">
        <v>149</v>
      </c>
      <c r="AC6" s="38" t="s">
        <v>75</v>
      </c>
      <c r="AD6" s="38" t="s">
        <v>76</v>
      </c>
      <c r="AE6" s="38" t="s">
        <v>149</v>
      </c>
      <c r="AF6" s="38" t="s">
        <v>75</v>
      </c>
      <c r="AG6" s="38" t="s">
        <v>76</v>
      </c>
      <c r="AH6" s="38" t="s">
        <v>149</v>
      </c>
      <c r="AI6" s="38" t="s">
        <v>150</v>
      </c>
      <c r="AJ6" s="38" t="s">
        <v>151</v>
      </c>
      <c r="AK6" s="38" t="s">
        <v>149</v>
      </c>
      <c r="AL6" s="38" t="s">
        <v>150</v>
      </c>
      <c r="AM6" s="38" t="s">
        <v>151</v>
      </c>
      <c r="AN6" s="97"/>
    </row>
    <row r="7" spans="1:40" ht="22.9" customHeight="1">
      <c r="A7" s="43"/>
      <c r="B7" s="22"/>
      <c r="C7" s="22"/>
      <c r="D7" s="22"/>
      <c r="E7" s="22" t="s">
        <v>72</v>
      </c>
      <c r="F7" s="25">
        <f>F8</f>
        <v>7344107.1099999994</v>
      </c>
      <c r="G7" s="25">
        <f>G8</f>
        <v>7344107.1099999994</v>
      </c>
      <c r="H7" s="25">
        <f>H8</f>
        <v>7344107.1099999994</v>
      </c>
      <c r="I7" s="25">
        <f>I8</f>
        <v>6104107.1099999994</v>
      </c>
      <c r="J7" s="25">
        <f>J8</f>
        <v>1240000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97"/>
    </row>
    <row r="8" spans="1:40" ht="22.9" customHeight="1">
      <c r="A8" s="43"/>
      <c r="B8" s="22"/>
      <c r="C8" s="22"/>
      <c r="D8" s="27">
        <v>205004</v>
      </c>
      <c r="E8" s="26" t="s">
        <v>152</v>
      </c>
      <c r="F8" s="28">
        <f>SUM(G8,Q8,AA8)</f>
        <v>7344107.1099999994</v>
      </c>
      <c r="G8" s="28">
        <f>SUM(H8,K8,N8)</f>
        <v>7344107.1099999994</v>
      </c>
      <c r="H8" s="28">
        <f>SUM(H9,H21,H37,H41)</f>
        <v>7344107.1099999994</v>
      </c>
      <c r="I8" s="28">
        <f>SUM(I9,I21,I37,I41)</f>
        <v>6104107.1099999994</v>
      </c>
      <c r="J8" s="28">
        <f>SUM(J9,J21,J37,J41)</f>
        <v>1240000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97"/>
    </row>
    <row r="9" spans="1:40" ht="22.9" customHeight="1">
      <c r="A9" s="43"/>
      <c r="B9" s="27">
        <v>301</v>
      </c>
      <c r="C9" s="27" t="s">
        <v>23</v>
      </c>
      <c r="D9" s="27">
        <v>205004</v>
      </c>
      <c r="E9" s="26" t="s">
        <v>153</v>
      </c>
      <c r="F9" s="28">
        <f t="shared" ref="F9:F42" si="0">SUM(G9,Q9,AA9)</f>
        <v>5402053.0099999998</v>
      </c>
      <c r="G9" s="28">
        <f t="shared" ref="G9:G42" si="1">SUM(H9,K9,N9)</f>
        <v>5402053.0099999998</v>
      </c>
      <c r="H9" s="28">
        <f>SUM(I9:J9)</f>
        <v>5402053.0099999998</v>
      </c>
      <c r="I9" s="28">
        <f>SUM(I10:I20,-I13-I14)</f>
        <v>5402053.0099999998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97"/>
    </row>
    <row r="10" spans="1:40" ht="22.9" customHeight="1">
      <c r="A10" s="43"/>
      <c r="B10" s="27" t="s">
        <v>154</v>
      </c>
      <c r="C10" s="27" t="s">
        <v>97</v>
      </c>
      <c r="D10" s="27">
        <v>205004</v>
      </c>
      <c r="E10" s="26" t="s">
        <v>155</v>
      </c>
      <c r="F10" s="28">
        <f t="shared" si="0"/>
        <v>1175160</v>
      </c>
      <c r="G10" s="28">
        <f t="shared" si="1"/>
        <v>1175160</v>
      </c>
      <c r="H10" s="28">
        <f t="shared" ref="H10:H42" si="2">SUM(I10:J10)</f>
        <v>1175160</v>
      </c>
      <c r="I10" s="28">
        <v>1175160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97"/>
    </row>
    <row r="11" spans="1:40" ht="22.9" customHeight="1">
      <c r="A11" s="43"/>
      <c r="B11" s="27" t="s">
        <v>154</v>
      </c>
      <c r="C11" s="27" t="s">
        <v>85</v>
      </c>
      <c r="D11" s="27">
        <v>205004</v>
      </c>
      <c r="E11" s="26" t="s">
        <v>156</v>
      </c>
      <c r="F11" s="28">
        <f t="shared" si="0"/>
        <v>180123.6</v>
      </c>
      <c r="G11" s="28">
        <f t="shared" si="1"/>
        <v>180123.6</v>
      </c>
      <c r="H11" s="28">
        <f t="shared" si="2"/>
        <v>180123.6</v>
      </c>
      <c r="I11" s="28">
        <v>180123.6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97"/>
    </row>
    <row r="12" spans="1:40" ht="22.9" customHeight="1">
      <c r="A12" s="43"/>
      <c r="B12" s="27" t="s">
        <v>154</v>
      </c>
      <c r="C12" s="27" t="s">
        <v>157</v>
      </c>
      <c r="D12" s="27">
        <v>205004</v>
      </c>
      <c r="E12" s="26" t="s">
        <v>158</v>
      </c>
      <c r="F12" s="28">
        <f t="shared" si="0"/>
        <v>1903589.06</v>
      </c>
      <c r="G12" s="28">
        <f t="shared" si="1"/>
        <v>1903589.06</v>
      </c>
      <c r="H12" s="28">
        <f t="shared" si="2"/>
        <v>1903589.06</v>
      </c>
      <c r="I12" s="28">
        <v>1903589.06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97"/>
    </row>
    <row r="13" spans="1:40" ht="22.9" customHeight="1">
      <c r="A13" s="43"/>
      <c r="B13" s="27" t="s">
        <v>154</v>
      </c>
      <c r="C13" s="27" t="s">
        <v>157</v>
      </c>
      <c r="D13" s="27" t="s">
        <v>159</v>
      </c>
      <c r="E13" s="26" t="s">
        <v>160</v>
      </c>
      <c r="F13" s="28">
        <v>1620924</v>
      </c>
      <c r="G13" s="28">
        <v>1620924</v>
      </c>
      <c r="H13" s="28">
        <v>1620924</v>
      </c>
      <c r="I13" s="28">
        <v>1620924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97"/>
    </row>
    <row r="14" spans="1:40" ht="22.9" customHeight="1">
      <c r="A14" s="43"/>
      <c r="B14" s="27" t="s">
        <v>154</v>
      </c>
      <c r="C14" s="27" t="s">
        <v>157</v>
      </c>
      <c r="D14" s="27" t="s">
        <v>159</v>
      </c>
      <c r="E14" s="26" t="s">
        <v>161</v>
      </c>
      <c r="F14" s="28">
        <v>282665.06</v>
      </c>
      <c r="G14" s="28">
        <v>282665.06</v>
      </c>
      <c r="H14" s="28">
        <v>282665.06</v>
      </c>
      <c r="I14" s="28">
        <v>282665.06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97"/>
    </row>
    <row r="15" spans="1:40" ht="22.9" customHeight="1">
      <c r="A15" s="43"/>
      <c r="B15" s="27" t="s">
        <v>154</v>
      </c>
      <c r="C15" s="27" t="s">
        <v>162</v>
      </c>
      <c r="D15" s="27">
        <v>205004</v>
      </c>
      <c r="E15" s="26" t="s">
        <v>163</v>
      </c>
      <c r="F15" s="28">
        <f t="shared" si="0"/>
        <v>531095.47</v>
      </c>
      <c r="G15" s="28">
        <f t="shared" si="1"/>
        <v>531095.47</v>
      </c>
      <c r="H15" s="28">
        <f t="shared" si="2"/>
        <v>531095.47</v>
      </c>
      <c r="I15" s="28">
        <v>531095.47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97"/>
    </row>
    <row r="16" spans="1:40" ht="22.9" customHeight="1">
      <c r="A16" s="43"/>
      <c r="B16" s="27" t="s">
        <v>154</v>
      </c>
      <c r="C16" s="27" t="s">
        <v>164</v>
      </c>
      <c r="D16" s="27">
        <v>205004</v>
      </c>
      <c r="E16" s="26" t="s">
        <v>165</v>
      </c>
      <c r="F16" s="28">
        <f t="shared" si="0"/>
        <v>255589.69</v>
      </c>
      <c r="G16" s="28">
        <f t="shared" si="1"/>
        <v>255589.69</v>
      </c>
      <c r="H16" s="28">
        <f t="shared" si="2"/>
        <v>255589.69</v>
      </c>
      <c r="I16" s="28">
        <v>255589.69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97"/>
    </row>
    <row r="17" spans="1:40" ht="22.9" customHeight="1">
      <c r="A17" s="43"/>
      <c r="B17" s="27" t="s">
        <v>154</v>
      </c>
      <c r="C17" s="27" t="s">
        <v>92</v>
      </c>
      <c r="D17" s="27">
        <v>205004</v>
      </c>
      <c r="E17" s="26" t="s">
        <v>166</v>
      </c>
      <c r="F17" s="28">
        <f t="shared" si="0"/>
        <v>63788.73</v>
      </c>
      <c r="G17" s="28">
        <f t="shared" si="1"/>
        <v>63788.73</v>
      </c>
      <c r="H17" s="28">
        <f t="shared" si="2"/>
        <v>63788.73</v>
      </c>
      <c r="I17" s="28">
        <v>63788.73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97"/>
    </row>
    <row r="18" spans="1:40" ht="22.9" customHeight="1">
      <c r="A18" s="43"/>
      <c r="B18" s="27" t="s">
        <v>154</v>
      </c>
      <c r="C18" s="27" t="s">
        <v>167</v>
      </c>
      <c r="D18" s="27">
        <v>205004</v>
      </c>
      <c r="E18" s="26" t="s">
        <v>168</v>
      </c>
      <c r="F18" s="28">
        <f t="shared" si="0"/>
        <v>46470.86</v>
      </c>
      <c r="G18" s="28">
        <f t="shared" si="1"/>
        <v>46470.86</v>
      </c>
      <c r="H18" s="28">
        <f t="shared" si="2"/>
        <v>46470.86</v>
      </c>
      <c r="I18" s="28">
        <v>46470.86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97"/>
    </row>
    <row r="19" spans="1:40" ht="22.9" customHeight="1">
      <c r="A19" s="43"/>
      <c r="B19" s="27" t="s">
        <v>154</v>
      </c>
      <c r="C19" s="27" t="s">
        <v>169</v>
      </c>
      <c r="D19" s="27">
        <v>205004</v>
      </c>
      <c r="E19" s="26" t="s">
        <v>170</v>
      </c>
      <c r="F19" s="28">
        <f t="shared" si="0"/>
        <v>398321.6</v>
      </c>
      <c r="G19" s="28">
        <f t="shared" si="1"/>
        <v>398321.6</v>
      </c>
      <c r="H19" s="28">
        <f t="shared" si="2"/>
        <v>398321.6</v>
      </c>
      <c r="I19" s="28">
        <v>398321.6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97"/>
    </row>
    <row r="20" spans="1:40" ht="22.9" customHeight="1">
      <c r="A20" s="43"/>
      <c r="B20" s="27" t="s">
        <v>154</v>
      </c>
      <c r="C20" s="27" t="s">
        <v>171</v>
      </c>
      <c r="D20" s="27">
        <v>205004</v>
      </c>
      <c r="E20" s="26" t="s">
        <v>172</v>
      </c>
      <c r="F20" s="28">
        <f t="shared" si="0"/>
        <v>847914</v>
      </c>
      <c r="G20" s="28">
        <f t="shared" si="1"/>
        <v>847914</v>
      </c>
      <c r="H20" s="28">
        <f t="shared" si="2"/>
        <v>847914</v>
      </c>
      <c r="I20" s="28">
        <v>847914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97"/>
    </row>
    <row r="21" spans="1:40" ht="22.9" customHeight="1">
      <c r="A21" s="43"/>
      <c r="B21" s="27">
        <v>302</v>
      </c>
      <c r="C21" s="27" t="s">
        <v>23</v>
      </c>
      <c r="D21" s="27">
        <v>205004</v>
      </c>
      <c r="E21" s="26" t="s">
        <v>173</v>
      </c>
      <c r="F21" s="28">
        <f t="shared" si="0"/>
        <v>1710244.04</v>
      </c>
      <c r="G21" s="28">
        <f t="shared" si="1"/>
        <v>1710244.04</v>
      </c>
      <c r="H21" s="28">
        <f t="shared" si="2"/>
        <v>1710244.04</v>
      </c>
      <c r="I21" s="28">
        <f>SUM(I22:I36)</f>
        <v>470244.04</v>
      </c>
      <c r="J21" s="28">
        <f>SUM(J22:J36)</f>
        <v>1240000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97"/>
    </row>
    <row r="22" spans="1:40" ht="22.9" customHeight="1">
      <c r="A22" s="43"/>
      <c r="B22" s="27" t="s">
        <v>174</v>
      </c>
      <c r="C22" s="27" t="s">
        <v>97</v>
      </c>
      <c r="D22" s="27">
        <v>205004</v>
      </c>
      <c r="E22" s="26" t="s">
        <v>175</v>
      </c>
      <c r="F22" s="28">
        <f t="shared" si="0"/>
        <v>38340</v>
      </c>
      <c r="G22" s="28">
        <f t="shared" si="1"/>
        <v>38340</v>
      </c>
      <c r="H22" s="28">
        <f t="shared" si="2"/>
        <v>38340</v>
      </c>
      <c r="I22" s="28">
        <v>38340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97"/>
    </row>
    <row r="23" spans="1:40" ht="22.9" customHeight="1">
      <c r="A23" s="43"/>
      <c r="B23" s="27" t="s">
        <v>174</v>
      </c>
      <c r="C23" s="27" t="s">
        <v>86</v>
      </c>
      <c r="D23" s="27">
        <v>205004</v>
      </c>
      <c r="E23" s="26" t="s">
        <v>176</v>
      </c>
      <c r="F23" s="28">
        <f t="shared" si="0"/>
        <v>90000</v>
      </c>
      <c r="G23" s="28">
        <f t="shared" si="1"/>
        <v>90000</v>
      </c>
      <c r="H23" s="28">
        <f t="shared" si="2"/>
        <v>90000</v>
      </c>
      <c r="I23" s="28">
        <v>10000</v>
      </c>
      <c r="J23" s="28">
        <v>80000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97"/>
    </row>
    <row r="24" spans="1:40" ht="22.9" customHeight="1">
      <c r="A24" s="43"/>
      <c r="B24" s="27" t="s">
        <v>174</v>
      </c>
      <c r="C24" s="27" t="s">
        <v>177</v>
      </c>
      <c r="D24" s="27">
        <v>205004</v>
      </c>
      <c r="E24" s="26" t="s">
        <v>178</v>
      </c>
      <c r="F24" s="28">
        <f t="shared" si="0"/>
        <v>440000</v>
      </c>
      <c r="G24" s="28">
        <f t="shared" si="1"/>
        <v>440000</v>
      </c>
      <c r="H24" s="28">
        <f t="shared" si="2"/>
        <v>440000</v>
      </c>
      <c r="I24" s="28">
        <v>40000</v>
      </c>
      <c r="J24" s="28">
        <v>400000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97"/>
    </row>
    <row r="25" spans="1:40" ht="22.9" customHeight="1">
      <c r="A25" s="43"/>
      <c r="B25" s="27" t="s">
        <v>174</v>
      </c>
      <c r="C25" s="27" t="s">
        <v>157</v>
      </c>
      <c r="D25" s="27">
        <v>205004</v>
      </c>
      <c r="E25" s="26" t="s">
        <v>179</v>
      </c>
      <c r="F25" s="28">
        <f t="shared" si="0"/>
        <v>30000</v>
      </c>
      <c r="G25" s="28">
        <f t="shared" si="1"/>
        <v>30000</v>
      </c>
      <c r="H25" s="28">
        <f t="shared" si="2"/>
        <v>30000</v>
      </c>
      <c r="I25" s="28">
        <v>30000</v>
      </c>
      <c r="J25" s="28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97"/>
    </row>
    <row r="26" spans="1:40" ht="22.9" customHeight="1">
      <c r="A26" s="43"/>
      <c r="B26" s="27" t="s">
        <v>174</v>
      </c>
      <c r="C26" s="27" t="s">
        <v>180</v>
      </c>
      <c r="D26" s="27">
        <v>205004</v>
      </c>
      <c r="E26" s="26" t="s">
        <v>181</v>
      </c>
      <c r="F26" s="28">
        <f t="shared" si="0"/>
        <v>200000</v>
      </c>
      <c r="G26" s="28">
        <f t="shared" si="1"/>
        <v>200000</v>
      </c>
      <c r="H26" s="28">
        <f t="shared" si="2"/>
        <v>200000</v>
      </c>
      <c r="I26" s="28"/>
      <c r="J26" s="28">
        <v>200000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97"/>
    </row>
    <row r="27" spans="1:40" ht="22.9" customHeight="1">
      <c r="A27" s="43"/>
      <c r="B27" s="27" t="s">
        <v>174</v>
      </c>
      <c r="C27" s="27" t="s">
        <v>92</v>
      </c>
      <c r="D27" s="27">
        <v>205004</v>
      </c>
      <c r="E27" s="26" t="s">
        <v>182</v>
      </c>
      <c r="F27" s="28">
        <f t="shared" si="0"/>
        <v>100000</v>
      </c>
      <c r="G27" s="28">
        <f t="shared" si="1"/>
        <v>100000</v>
      </c>
      <c r="H27" s="28">
        <f t="shared" si="2"/>
        <v>100000</v>
      </c>
      <c r="I27" s="28">
        <v>100000</v>
      </c>
      <c r="J27" s="28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97"/>
    </row>
    <row r="28" spans="1:40" ht="22.9" customHeight="1">
      <c r="A28" s="43"/>
      <c r="B28" s="27" t="s">
        <v>174</v>
      </c>
      <c r="C28" s="27" t="s">
        <v>169</v>
      </c>
      <c r="D28" s="27">
        <v>205004</v>
      </c>
      <c r="E28" s="26" t="s">
        <v>183</v>
      </c>
      <c r="F28" s="28">
        <f t="shared" si="0"/>
        <v>120000</v>
      </c>
      <c r="G28" s="28">
        <f t="shared" si="1"/>
        <v>120000</v>
      </c>
      <c r="H28" s="28">
        <f t="shared" si="2"/>
        <v>120000</v>
      </c>
      <c r="I28" s="28"/>
      <c r="J28" s="28">
        <v>120000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97"/>
    </row>
    <row r="29" spans="1:40" ht="22.9" customHeight="1">
      <c r="A29" s="43"/>
      <c r="B29" s="27" t="s">
        <v>174</v>
      </c>
      <c r="C29" s="27" t="s">
        <v>184</v>
      </c>
      <c r="D29" s="27">
        <v>205004</v>
      </c>
      <c r="E29" s="26" t="s">
        <v>185</v>
      </c>
      <c r="F29" s="28">
        <f t="shared" si="0"/>
        <v>3240</v>
      </c>
      <c r="G29" s="28">
        <f t="shared" si="1"/>
        <v>3240</v>
      </c>
      <c r="H29" s="28">
        <f t="shared" si="2"/>
        <v>3240</v>
      </c>
      <c r="I29" s="28">
        <v>3240</v>
      </c>
      <c r="J29" s="28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97"/>
    </row>
    <row r="30" spans="1:40" ht="22.9" customHeight="1">
      <c r="A30" s="43"/>
      <c r="B30" s="27">
        <v>302</v>
      </c>
      <c r="C30" s="27">
        <v>26</v>
      </c>
      <c r="D30" s="27">
        <v>205004</v>
      </c>
      <c r="E30" s="26" t="s">
        <v>186</v>
      </c>
      <c r="F30" s="28">
        <f t="shared" si="0"/>
        <v>240000</v>
      </c>
      <c r="G30" s="28">
        <f t="shared" si="1"/>
        <v>240000</v>
      </c>
      <c r="H30" s="28">
        <f t="shared" si="2"/>
        <v>240000</v>
      </c>
      <c r="I30" s="28"/>
      <c r="J30" s="28">
        <v>240000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97"/>
    </row>
    <row r="31" spans="1:40" ht="22.9" customHeight="1">
      <c r="A31" s="43"/>
      <c r="B31" s="27" t="s">
        <v>174</v>
      </c>
      <c r="C31" s="27" t="s">
        <v>187</v>
      </c>
      <c r="D31" s="27">
        <v>205004</v>
      </c>
      <c r="E31" s="26" t="s">
        <v>188</v>
      </c>
      <c r="F31" s="28">
        <f t="shared" si="0"/>
        <v>200000</v>
      </c>
      <c r="G31" s="28">
        <f t="shared" si="1"/>
        <v>200000</v>
      </c>
      <c r="H31" s="28">
        <f t="shared" si="2"/>
        <v>200000</v>
      </c>
      <c r="I31" s="28"/>
      <c r="J31" s="28">
        <v>200000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97"/>
    </row>
    <row r="32" spans="1:40" ht="22.9" customHeight="1">
      <c r="A32" s="43"/>
      <c r="B32" s="27" t="s">
        <v>174</v>
      </c>
      <c r="C32" s="27" t="s">
        <v>189</v>
      </c>
      <c r="D32" s="27">
        <v>205004</v>
      </c>
      <c r="E32" s="26" t="s">
        <v>190</v>
      </c>
      <c r="F32" s="28">
        <f t="shared" si="0"/>
        <v>65179.85</v>
      </c>
      <c r="G32" s="28">
        <f t="shared" si="1"/>
        <v>65179.85</v>
      </c>
      <c r="H32" s="28">
        <f t="shared" si="2"/>
        <v>65179.85</v>
      </c>
      <c r="I32" s="28">
        <v>65179.85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97"/>
    </row>
    <row r="33" spans="1:40" ht="22.9" customHeight="1">
      <c r="A33" s="43"/>
      <c r="B33" s="27" t="s">
        <v>174</v>
      </c>
      <c r="C33" s="27" t="s">
        <v>191</v>
      </c>
      <c r="D33" s="27">
        <v>205004</v>
      </c>
      <c r="E33" s="26" t="s">
        <v>192</v>
      </c>
      <c r="F33" s="28">
        <f t="shared" si="0"/>
        <v>36354.800000000003</v>
      </c>
      <c r="G33" s="28">
        <f t="shared" si="1"/>
        <v>36354.800000000003</v>
      </c>
      <c r="H33" s="28">
        <f t="shared" si="2"/>
        <v>36354.800000000003</v>
      </c>
      <c r="I33" s="28">
        <v>36354.800000000003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97"/>
    </row>
    <row r="34" spans="1:40" ht="22.9" customHeight="1">
      <c r="A34" s="43"/>
      <c r="B34" s="27" t="s">
        <v>174</v>
      </c>
      <c r="C34" s="27" t="s">
        <v>193</v>
      </c>
      <c r="D34" s="27">
        <v>205004</v>
      </c>
      <c r="E34" s="26" t="s">
        <v>194</v>
      </c>
      <c r="F34" s="28">
        <f t="shared" si="0"/>
        <v>40824</v>
      </c>
      <c r="G34" s="28">
        <f t="shared" si="1"/>
        <v>40824</v>
      </c>
      <c r="H34" s="28">
        <f t="shared" si="2"/>
        <v>40824</v>
      </c>
      <c r="I34" s="28">
        <v>40824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97"/>
    </row>
    <row r="35" spans="1:40" ht="22.9" customHeight="1">
      <c r="A35" s="43"/>
      <c r="B35" s="27" t="s">
        <v>174</v>
      </c>
      <c r="C35" s="27" t="s">
        <v>195</v>
      </c>
      <c r="D35" s="27">
        <v>205004</v>
      </c>
      <c r="E35" s="26" t="s">
        <v>196</v>
      </c>
      <c r="F35" s="28">
        <f t="shared" si="0"/>
        <v>57600</v>
      </c>
      <c r="G35" s="28">
        <f t="shared" si="1"/>
        <v>57600</v>
      </c>
      <c r="H35" s="28">
        <f t="shared" si="2"/>
        <v>57600</v>
      </c>
      <c r="I35" s="28">
        <v>57600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97"/>
    </row>
    <row r="36" spans="1:40" ht="22.9" customHeight="1">
      <c r="A36" s="43"/>
      <c r="B36" s="27" t="s">
        <v>174</v>
      </c>
      <c r="C36" s="27" t="s">
        <v>171</v>
      </c>
      <c r="D36" s="27">
        <v>205004</v>
      </c>
      <c r="E36" s="26" t="s">
        <v>197</v>
      </c>
      <c r="F36" s="28">
        <f t="shared" si="0"/>
        <v>48705.39</v>
      </c>
      <c r="G36" s="28">
        <f t="shared" si="1"/>
        <v>48705.39</v>
      </c>
      <c r="H36" s="28">
        <f t="shared" si="2"/>
        <v>48705.39</v>
      </c>
      <c r="I36" s="28">
        <v>48705.39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97"/>
    </row>
    <row r="37" spans="1:40" ht="22.9" customHeight="1">
      <c r="A37" s="43"/>
      <c r="B37" s="27">
        <v>303</v>
      </c>
      <c r="C37" s="27" t="s">
        <v>23</v>
      </c>
      <c r="D37" s="27">
        <v>205004</v>
      </c>
      <c r="E37" s="26" t="s">
        <v>198</v>
      </c>
      <c r="F37" s="28">
        <f t="shared" si="0"/>
        <v>202810.06</v>
      </c>
      <c r="G37" s="28">
        <f t="shared" si="1"/>
        <v>202810.06</v>
      </c>
      <c r="H37" s="28">
        <f t="shared" si="2"/>
        <v>202810.06</v>
      </c>
      <c r="I37" s="28">
        <f>SUM(I38:I40)</f>
        <v>202810.06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97"/>
    </row>
    <row r="38" spans="1:40" ht="22.9" customHeight="1">
      <c r="A38" s="43"/>
      <c r="B38" s="27" t="s">
        <v>199</v>
      </c>
      <c r="C38" s="27" t="s">
        <v>86</v>
      </c>
      <c r="D38" s="27">
        <v>205004</v>
      </c>
      <c r="E38" s="26" t="s">
        <v>200</v>
      </c>
      <c r="F38" s="28">
        <f t="shared" si="0"/>
        <v>186535.2</v>
      </c>
      <c r="G38" s="28">
        <f t="shared" si="1"/>
        <v>186535.2</v>
      </c>
      <c r="H38" s="28">
        <f t="shared" si="2"/>
        <v>186535.2</v>
      </c>
      <c r="I38" s="28">
        <v>186535.2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97"/>
    </row>
    <row r="39" spans="1:40" ht="22.9" customHeight="1">
      <c r="A39" s="43"/>
      <c r="B39" s="27" t="s">
        <v>199</v>
      </c>
      <c r="C39" s="27" t="s">
        <v>157</v>
      </c>
      <c r="D39" s="27">
        <v>205004</v>
      </c>
      <c r="E39" s="26" t="s">
        <v>201</v>
      </c>
      <c r="F39" s="28">
        <f t="shared" si="0"/>
        <v>16154.86</v>
      </c>
      <c r="G39" s="28">
        <f t="shared" si="1"/>
        <v>16154.86</v>
      </c>
      <c r="H39" s="28">
        <f t="shared" si="2"/>
        <v>16154.86</v>
      </c>
      <c r="I39" s="28">
        <v>16154.86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97"/>
    </row>
    <row r="40" spans="1:40" ht="22.9" customHeight="1">
      <c r="A40" s="43"/>
      <c r="B40" s="27" t="s">
        <v>199</v>
      </c>
      <c r="C40" s="27" t="s">
        <v>180</v>
      </c>
      <c r="D40" s="27">
        <v>205004</v>
      </c>
      <c r="E40" s="26" t="s">
        <v>202</v>
      </c>
      <c r="F40" s="28">
        <f t="shared" si="0"/>
        <v>120</v>
      </c>
      <c r="G40" s="28">
        <f t="shared" si="1"/>
        <v>120</v>
      </c>
      <c r="H40" s="28">
        <f t="shared" si="2"/>
        <v>120</v>
      </c>
      <c r="I40" s="28">
        <v>120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97"/>
    </row>
    <row r="41" spans="1:40" ht="22.9" customHeight="1">
      <c r="A41" s="43"/>
      <c r="B41" s="52" t="s">
        <v>203</v>
      </c>
      <c r="C41" s="52"/>
      <c r="D41" s="27">
        <v>205004</v>
      </c>
      <c r="E41" s="26" t="s">
        <v>204</v>
      </c>
      <c r="F41" s="28">
        <f t="shared" si="0"/>
        <v>29000</v>
      </c>
      <c r="G41" s="28">
        <f t="shared" si="1"/>
        <v>29000</v>
      </c>
      <c r="H41" s="28">
        <f t="shared" si="2"/>
        <v>29000</v>
      </c>
      <c r="I41" s="28">
        <f>SUM(I42)</f>
        <v>29000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97"/>
    </row>
    <row r="42" spans="1:40" ht="22.9" customHeight="1">
      <c r="A42" s="43"/>
      <c r="B42" s="52" t="s">
        <v>203</v>
      </c>
      <c r="C42" s="52" t="s">
        <v>85</v>
      </c>
      <c r="D42" s="27">
        <v>205004</v>
      </c>
      <c r="E42" s="26" t="s">
        <v>205</v>
      </c>
      <c r="F42" s="28">
        <f t="shared" si="0"/>
        <v>29000</v>
      </c>
      <c r="G42" s="28">
        <f t="shared" si="1"/>
        <v>29000</v>
      </c>
      <c r="H42" s="28">
        <f t="shared" si="2"/>
        <v>29000</v>
      </c>
      <c r="I42" s="28">
        <v>29000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97"/>
    </row>
    <row r="43" spans="1:40" ht="9.75" customHeight="1">
      <c r="A43" s="53"/>
      <c r="B43" s="53"/>
      <c r="C43" s="53"/>
      <c r="D43" s="9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98"/>
    </row>
  </sheetData>
  <mergeCells count="24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B3:E3"/>
    <mergeCell ref="AL3:AM3"/>
    <mergeCell ref="B4:E4"/>
    <mergeCell ref="G4:P4"/>
    <mergeCell ref="Q4:Z4"/>
    <mergeCell ref="AA4:AM4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6"/>
  <sheetViews>
    <sheetView workbookViewId="0">
      <selection activeCell="H19" sqref="H19"/>
    </sheetView>
  </sheetViews>
  <sheetFormatPr defaultColWidth="10" defaultRowHeight="13.5"/>
  <cols>
    <col min="1" max="1" width="1.5" style="56" customWidth="1"/>
    <col min="2" max="4" width="6.125" style="56" customWidth="1"/>
    <col min="5" max="5" width="16.875" style="56" customWidth="1"/>
    <col min="6" max="6" width="41" style="56" customWidth="1"/>
    <col min="7" max="7" width="16.375" style="56" customWidth="1"/>
    <col min="8" max="8" width="16.625" style="56" customWidth="1"/>
    <col min="9" max="9" width="16.375" style="56" customWidth="1"/>
    <col min="10" max="10" width="1.5" style="56" customWidth="1"/>
    <col min="11" max="11" width="9.75" style="56" customWidth="1"/>
    <col min="12" max="16384" width="10" style="56"/>
  </cols>
  <sheetData>
    <row r="1" spans="1:10" ht="14.25" customHeight="1">
      <c r="A1" s="59"/>
      <c r="B1" s="130"/>
      <c r="C1" s="130"/>
      <c r="D1" s="130"/>
      <c r="E1" s="58"/>
      <c r="F1" s="58"/>
      <c r="G1" s="131" t="s">
        <v>206</v>
      </c>
      <c r="H1" s="131"/>
      <c r="I1" s="131"/>
      <c r="J1" s="85"/>
    </row>
    <row r="2" spans="1:10" ht="19.899999999999999" customHeight="1">
      <c r="A2" s="59"/>
      <c r="B2" s="132" t="s">
        <v>207</v>
      </c>
      <c r="C2" s="132"/>
      <c r="D2" s="132"/>
      <c r="E2" s="132"/>
      <c r="F2" s="132"/>
      <c r="G2" s="132"/>
      <c r="H2" s="132"/>
      <c r="I2" s="132"/>
      <c r="J2" s="85" t="s">
        <v>3</v>
      </c>
    </row>
    <row r="3" spans="1:10" ht="17.100000000000001" customHeight="1">
      <c r="A3" s="61"/>
      <c r="B3" s="128" t="s">
        <v>5</v>
      </c>
      <c r="C3" s="128"/>
      <c r="D3" s="128"/>
      <c r="E3" s="128"/>
      <c r="F3" s="128"/>
      <c r="G3" s="61"/>
      <c r="H3" s="80"/>
      <c r="I3" s="63" t="s">
        <v>6</v>
      </c>
      <c r="J3" s="85"/>
    </row>
    <row r="4" spans="1:10" ht="21.4" customHeight="1">
      <c r="A4" s="66"/>
      <c r="B4" s="121" t="s">
        <v>9</v>
      </c>
      <c r="C4" s="121"/>
      <c r="D4" s="121"/>
      <c r="E4" s="121"/>
      <c r="F4" s="121"/>
      <c r="G4" s="121" t="s">
        <v>59</v>
      </c>
      <c r="H4" s="134" t="s">
        <v>208</v>
      </c>
      <c r="I4" s="134" t="s">
        <v>144</v>
      </c>
      <c r="J4" s="78"/>
    </row>
    <row r="5" spans="1:10" ht="21.4" customHeight="1">
      <c r="A5" s="66"/>
      <c r="B5" s="121" t="s">
        <v>79</v>
      </c>
      <c r="C5" s="121"/>
      <c r="D5" s="121"/>
      <c r="E5" s="121" t="s">
        <v>70</v>
      </c>
      <c r="F5" s="121" t="s">
        <v>71</v>
      </c>
      <c r="G5" s="121"/>
      <c r="H5" s="134"/>
      <c r="I5" s="134"/>
      <c r="J5" s="78"/>
    </row>
    <row r="6" spans="1:10" ht="21.4" customHeight="1">
      <c r="A6" s="82"/>
      <c r="B6" s="65" t="s">
        <v>80</v>
      </c>
      <c r="C6" s="65" t="s">
        <v>81</v>
      </c>
      <c r="D6" s="65" t="s">
        <v>82</v>
      </c>
      <c r="E6" s="121"/>
      <c r="F6" s="121"/>
      <c r="G6" s="121"/>
      <c r="H6" s="134"/>
      <c r="I6" s="134"/>
      <c r="J6" s="86"/>
    </row>
    <row r="7" spans="1:10" ht="19.899999999999999" customHeight="1">
      <c r="A7" s="83"/>
      <c r="B7" s="65"/>
      <c r="C7" s="65"/>
      <c r="D7" s="65"/>
      <c r="E7" s="65"/>
      <c r="F7" s="65" t="s">
        <v>72</v>
      </c>
      <c r="G7" s="67">
        <f>SUM(H7:I7)</f>
        <v>7344107.1100000003</v>
      </c>
      <c r="H7" s="67">
        <f>H8</f>
        <v>7344107.1100000003</v>
      </c>
      <c r="I7" s="67"/>
      <c r="J7" s="87"/>
    </row>
    <row r="8" spans="1:10" ht="19.899999999999999" customHeight="1">
      <c r="A8" s="82"/>
      <c r="B8" s="75"/>
      <c r="C8" s="75"/>
      <c r="D8" s="75"/>
      <c r="E8" s="27">
        <v>205004</v>
      </c>
      <c r="F8" s="26" t="s">
        <v>0</v>
      </c>
      <c r="G8" s="71">
        <f t="shared" ref="G8:G14" si="0">SUM(H8:I8)</f>
        <v>7344107.1100000003</v>
      </c>
      <c r="H8" s="71">
        <f>SUM(H9:H14)</f>
        <v>7344107.1100000003</v>
      </c>
      <c r="I8" s="71"/>
      <c r="J8" s="85"/>
    </row>
    <row r="9" spans="1:10" ht="19.899999999999999" customHeight="1">
      <c r="A9" s="82"/>
      <c r="B9" s="84" t="s">
        <v>84</v>
      </c>
      <c r="C9" s="84" t="s">
        <v>85</v>
      </c>
      <c r="D9" s="84" t="s">
        <v>86</v>
      </c>
      <c r="E9" s="27">
        <v>205004</v>
      </c>
      <c r="F9" s="26" t="s">
        <v>87</v>
      </c>
      <c r="G9" s="71">
        <f t="shared" si="0"/>
        <v>5875577.54</v>
      </c>
      <c r="H9" s="71">
        <v>5875577.54</v>
      </c>
      <c r="I9" s="71"/>
      <c r="J9" s="85"/>
    </row>
    <row r="10" spans="1:10" ht="19.899999999999999" customHeight="1">
      <c r="A10" s="133"/>
      <c r="B10" s="84" t="s">
        <v>88</v>
      </c>
      <c r="C10" s="84" t="s">
        <v>86</v>
      </c>
      <c r="D10" s="84" t="s">
        <v>85</v>
      </c>
      <c r="E10" s="27">
        <v>205004</v>
      </c>
      <c r="F10" s="74" t="s">
        <v>89</v>
      </c>
      <c r="G10" s="71">
        <f t="shared" si="0"/>
        <v>219734.08</v>
      </c>
      <c r="H10" s="71">
        <v>219734.08</v>
      </c>
      <c r="I10" s="71"/>
      <c r="J10" s="86"/>
    </row>
    <row r="11" spans="1:10" ht="19.899999999999999" customHeight="1">
      <c r="A11" s="133"/>
      <c r="B11" s="84" t="s">
        <v>88</v>
      </c>
      <c r="C11" s="84" t="s">
        <v>86</v>
      </c>
      <c r="D11" s="84" t="s">
        <v>86</v>
      </c>
      <c r="E11" s="27">
        <v>205004</v>
      </c>
      <c r="F11" s="74" t="s">
        <v>90</v>
      </c>
      <c r="G11" s="71">
        <f t="shared" si="0"/>
        <v>531095.47</v>
      </c>
      <c r="H11" s="71">
        <v>531095.47</v>
      </c>
      <c r="I11" s="71"/>
      <c r="J11" s="86"/>
    </row>
    <row r="12" spans="1:10" ht="19.899999999999999" customHeight="1">
      <c r="A12" s="133"/>
      <c r="B12" s="84" t="s">
        <v>91</v>
      </c>
      <c r="C12" s="84" t="s">
        <v>92</v>
      </c>
      <c r="D12" s="84" t="s">
        <v>85</v>
      </c>
      <c r="E12" s="27">
        <v>205004</v>
      </c>
      <c r="F12" s="74" t="s">
        <v>93</v>
      </c>
      <c r="G12" s="71">
        <f t="shared" si="0"/>
        <v>255589.69</v>
      </c>
      <c r="H12" s="71">
        <v>255589.69</v>
      </c>
      <c r="I12" s="71"/>
      <c r="J12" s="86"/>
    </row>
    <row r="13" spans="1:10" ht="19.899999999999999" customHeight="1">
      <c r="A13" s="133"/>
      <c r="B13" s="84" t="s">
        <v>91</v>
      </c>
      <c r="C13" s="84" t="s">
        <v>92</v>
      </c>
      <c r="D13" s="84" t="s">
        <v>94</v>
      </c>
      <c r="E13" s="27">
        <v>205004</v>
      </c>
      <c r="F13" s="74" t="s">
        <v>95</v>
      </c>
      <c r="G13" s="71">
        <f t="shared" si="0"/>
        <v>63788.73</v>
      </c>
      <c r="H13" s="71">
        <v>63788.73</v>
      </c>
      <c r="I13" s="71"/>
      <c r="J13" s="86"/>
    </row>
    <row r="14" spans="1:10" ht="19.899999999999999" customHeight="1">
      <c r="A14" s="133"/>
      <c r="B14" s="84" t="s">
        <v>96</v>
      </c>
      <c r="C14" s="84" t="s">
        <v>85</v>
      </c>
      <c r="D14" s="84" t="s">
        <v>97</v>
      </c>
      <c r="E14" s="27">
        <v>205004</v>
      </c>
      <c r="F14" s="74" t="s">
        <v>98</v>
      </c>
      <c r="G14" s="71">
        <f t="shared" si="0"/>
        <v>398321.6</v>
      </c>
      <c r="H14" s="71">
        <v>398321.6</v>
      </c>
      <c r="I14" s="71"/>
      <c r="J14" s="86"/>
    </row>
    <row r="15" spans="1:10" ht="19.899999999999999" customHeight="1">
      <c r="A15" s="133"/>
      <c r="B15" s="75"/>
      <c r="C15" s="75"/>
      <c r="D15" s="75"/>
      <c r="E15" s="75"/>
      <c r="F15" s="74"/>
      <c r="G15" s="71"/>
      <c r="H15" s="71"/>
      <c r="I15" s="71"/>
      <c r="J15" s="86"/>
    </row>
    <row r="16" spans="1:10" ht="19.899999999999999" customHeight="1">
      <c r="A16" s="133"/>
      <c r="B16" s="75"/>
      <c r="C16" s="75"/>
      <c r="D16" s="75"/>
      <c r="E16" s="75"/>
      <c r="F16" s="74"/>
      <c r="G16" s="71"/>
      <c r="H16" s="71"/>
      <c r="I16" s="71"/>
      <c r="J16" s="86"/>
    </row>
    <row r="17" spans="1:10" ht="19.899999999999999" customHeight="1">
      <c r="A17" s="133"/>
      <c r="B17" s="75"/>
      <c r="C17" s="75"/>
      <c r="D17" s="75"/>
      <c r="E17" s="75"/>
      <c r="F17" s="74"/>
      <c r="G17" s="71"/>
      <c r="H17" s="71"/>
      <c r="I17" s="71"/>
      <c r="J17" s="86"/>
    </row>
    <row r="18" spans="1:10" ht="19.899999999999999" customHeight="1">
      <c r="A18" s="82"/>
      <c r="B18" s="75"/>
      <c r="C18" s="75"/>
      <c r="D18" s="75"/>
      <c r="E18" s="75"/>
      <c r="F18" s="74"/>
      <c r="G18" s="71"/>
      <c r="H18" s="71"/>
      <c r="I18" s="71"/>
      <c r="J18" s="86"/>
    </row>
    <row r="19" spans="1:10" ht="19.899999999999999" customHeight="1">
      <c r="A19" s="82"/>
      <c r="B19" s="75"/>
      <c r="C19" s="75"/>
      <c r="D19" s="75"/>
      <c r="E19" s="75"/>
      <c r="F19" s="74"/>
      <c r="G19" s="71"/>
      <c r="H19" s="71"/>
      <c r="I19" s="71"/>
      <c r="J19" s="86"/>
    </row>
    <row r="20" spans="1:10" ht="19.899999999999999" customHeight="1">
      <c r="A20" s="82"/>
      <c r="B20" s="75"/>
      <c r="C20" s="75"/>
      <c r="D20" s="75"/>
      <c r="E20" s="75"/>
      <c r="F20" s="74"/>
      <c r="G20" s="71"/>
      <c r="H20" s="71"/>
      <c r="I20" s="71"/>
      <c r="J20" s="86"/>
    </row>
    <row r="21" spans="1:10" ht="19.899999999999999" customHeight="1">
      <c r="A21" s="82"/>
      <c r="B21" s="75"/>
      <c r="C21" s="75"/>
      <c r="D21" s="75"/>
      <c r="E21" s="75"/>
      <c r="F21" s="74"/>
      <c r="G21" s="71"/>
      <c r="H21" s="71"/>
      <c r="I21" s="71"/>
      <c r="J21" s="86"/>
    </row>
    <row r="22" spans="1:10" ht="19.899999999999999" customHeight="1">
      <c r="A22" s="82"/>
      <c r="B22" s="75"/>
      <c r="C22" s="75"/>
      <c r="D22" s="75"/>
      <c r="E22" s="75"/>
      <c r="F22" s="74"/>
      <c r="G22" s="71"/>
      <c r="H22" s="71"/>
      <c r="I22" s="71"/>
      <c r="J22" s="86"/>
    </row>
    <row r="23" spans="1:10" ht="19.899999999999999" customHeight="1">
      <c r="A23" s="82"/>
      <c r="B23" s="75"/>
      <c r="C23" s="75"/>
      <c r="D23" s="75"/>
      <c r="E23" s="75"/>
      <c r="F23" s="74"/>
      <c r="G23" s="71"/>
      <c r="H23" s="71"/>
      <c r="I23" s="71"/>
      <c r="J23" s="86"/>
    </row>
    <row r="24" spans="1:10" ht="19.899999999999999" customHeight="1">
      <c r="A24" s="82"/>
      <c r="B24" s="75"/>
      <c r="C24" s="75"/>
      <c r="D24" s="75"/>
      <c r="E24" s="75"/>
      <c r="F24" s="74"/>
      <c r="G24" s="71"/>
      <c r="H24" s="71"/>
      <c r="I24" s="71"/>
      <c r="J24" s="86"/>
    </row>
    <row r="25" spans="1:10" ht="19.899999999999999" customHeight="1">
      <c r="A25" s="82"/>
      <c r="B25" s="75"/>
      <c r="C25" s="75"/>
      <c r="D25" s="75"/>
      <c r="E25" s="75"/>
      <c r="F25" s="74"/>
      <c r="G25" s="71"/>
      <c r="H25" s="71"/>
      <c r="I25" s="71"/>
      <c r="J25" s="86"/>
    </row>
    <row r="26" spans="1:10" ht="19.899999999999999" customHeight="1">
      <c r="A26" s="82"/>
      <c r="B26" s="75"/>
      <c r="C26" s="75"/>
      <c r="D26" s="75"/>
      <c r="E26" s="75"/>
      <c r="F26" s="74"/>
      <c r="G26" s="71"/>
      <c r="H26" s="71"/>
      <c r="I26" s="71"/>
      <c r="J26" s="86"/>
    </row>
  </sheetData>
  <mergeCells count="12">
    <mergeCell ref="B5:D5"/>
    <mergeCell ref="A10:A17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4"/>
  <sheetViews>
    <sheetView workbookViewId="0">
      <selection activeCell="F14" sqref="F9 F12 F14"/>
    </sheetView>
  </sheetViews>
  <sheetFormatPr defaultColWidth="10" defaultRowHeight="13.5"/>
  <cols>
    <col min="1" max="1" width="1.5" style="56" customWidth="1"/>
    <col min="2" max="3" width="6.125" style="56" customWidth="1"/>
    <col min="4" max="4" width="16.375" style="56" customWidth="1"/>
    <col min="5" max="5" width="41" style="56" customWidth="1"/>
    <col min="6" max="8" width="16.375" style="56" customWidth="1"/>
    <col min="9" max="9" width="1.5" style="56" customWidth="1"/>
    <col min="10" max="16384" width="10" style="56"/>
  </cols>
  <sheetData>
    <row r="1" spans="1:9" ht="14.25" customHeight="1">
      <c r="A1" s="57"/>
      <c r="B1" s="130"/>
      <c r="C1" s="130"/>
      <c r="D1" s="58"/>
      <c r="E1" s="58"/>
      <c r="F1" s="59"/>
      <c r="G1" s="59"/>
      <c r="H1" s="60" t="s">
        <v>209</v>
      </c>
      <c r="I1" s="78"/>
    </row>
    <row r="2" spans="1:9" ht="19.899999999999999" customHeight="1">
      <c r="A2" s="59"/>
      <c r="B2" s="132" t="s">
        <v>210</v>
      </c>
      <c r="C2" s="132"/>
      <c r="D2" s="132"/>
      <c r="E2" s="132"/>
      <c r="F2" s="132"/>
      <c r="G2" s="132"/>
      <c r="H2" s="132"/>
      <c r="I2" s="78"/>
    </row>
    <row r="3" spans="1:9" ht="17.100000000000001" customHeight="1">
      <c r="A3" s="61"/>
      <c r="B3" s="128" t="s">
        <v>5</v>
      </c>
      <c r="C3" s="128"/>
      <c r="D3" s="128"/>
      <c r="E3" s="128"/>
      <c r="G3" s="61"/>
      <c r="H3" s="63" t="s">
        <v>6</v>
      </c>
      <c r="I3" s="78"/>
    </row>
    <row r="4" spans="1:9" ht="21.4" customHeight="1">
      <c r="A4" s="64"/>
      <c r="B4" s="121" t="s">
        <v>9</v>
      </c>
      <c r="C4" s="121"/>
      <c r="D4" s="121"/>
      <c r="E4" s="121"/>
      <c r="F4" s="121" t="s">
        <v>75</v>
      </c>
      <c r="G4" s="121"/>
      <c r="H4" s="121"/>
      <c r="I4" s="78"/>
    </row>
    <row r="5" spans="1:9" ht="21.4" customHeight="1">
      <c r="A5" s="64"/>
      <c r="B5" s="121" t="s">
        <v>79</v>
      </c>
      <c r="C5" s="121"/>
      <c r="D5" s="121" t="s">
        <v>70</v>
      </c>
      <c r="E5" s="121" t="s">
        <v>71</v>
      </c>
      <c r="F5" s="121" t="s">
        <v>59</v>
      </c>
      <c r="G5" s="121" t="s">
        <v>211</v>
      </c>
      <c r="H5" s="121" t="s">
        <v>212</v>
      </c>
      <c r="I5" s="78"/>
    </row>
    <row r="6" spans="1:9" ht="21.4" customHeight="1">
      <c r="A6" s="66"/>
      <c r="B6" s="65" t="s">
        <v>80</v>
      </c>
      <c r="C6" s="65" t="s">
        <v>81</v>
      </c>
      <c r="D6" s="121"/>
      <c r="E6" s="121"/>
      <c r="F6" s="121"/>
      <c r="G6" s="121"/>
      <c r="H6" s="121"/>
      <c r="I6" s="78"/>
    </row>
    <row r="7" spans="1:9" ht="30" customHeight="1">
      <c r="A7" s="64"/>
      <c r="B7" s="65"/>
      <c r="C7" s="65"/>
      <c r="D7" s="65"/>
      <c r="E7" s="65" t="s">
        <v>72</v>
      </c>
      <c r="F7" s="67">
        <f>F8</f>
        <v>6104107.1099999994</v>
      </c>
      <c r="G7" s="67">
        <f>G8</f>
        <v>5604863.0699999994</v>
      </c>
      <c r="H7" s="67">
        <f>H8</f>
        <v>499244.04</v>
      </c>
      <c r="I7" s="78"/>
    </row>
    <row r="8" spans="1:9" ht="30" customHeight="1">
      <c r="A8" s="64"/>
      <c r="B8" s="68"/>
      <c r="C8" s="68"/>
      <c r="D8" s="69">
        <v>205004</v>
      </c>
      <c r="E8" s="70" t="s">
        <v>0</v>
      </c>
      <c r="F8" s="71">
        <f>SUM(G8:H8)</f>
        <v>6104107.1099999994</v>
      </c>
      <c r="G8" s="71">
        <f>SUM(G9,G12,G14)</f>
        <v>5604863.0699999994</v>
      </c>
      <c r="H8" s="71">
        <f>H9+H12+H14</f>
        <v>499244.04</v>
      </c>
      <c r="I8" s="78"/>
    </row>
    <row r="9" spans="1:9" ht="30" customHeight="1">
      <c r="A9" s="64"/>
      <c r="B9" s="68">
        <v>505</v>
      </c>
      <c r="C9" s="68"/>
      <c r="D9" s="69">
        <v>205004</v>
      </c>
      <c r="E9" s="72" t="s">
        <v>213</v>
      </c>
      <c r="F9" s="71">
        <f>SUM(F10:F11)</f>
        <v>5872297.0499999998</v>
      </c>
      <c r="G9" s="71">
        <f>SUM(G10:G11)</f>
        <v>5402053.0099999998</v>
      </c>
      <c r="H9" s="71">
        <f>SUM(H10:H11)</f>
        <v>470244.04</v>
      </c>
      <c r="I9" s="78"/>
    </row>
    <row r="10" spans="1:9" ht="30" customHeight="1">
      <c r="A10" s="64"/>
      <c r="B10" s="73" t="s">
        <v>214</v>
      </c>
      <c r="C10" s="73" t="s">
        <v>97</v>
      </c>
      <c r="D10" s="69">
        <v>205004</v>
      </c>
      <c r="E10" s="72" t="s">
        <v>153</v>
      </c>
      <c r="F10" s="71">
        <f>SUM(G10:H10)</f>
        <v>5402053.0099999998</v>
      </c>
      <c r="G10" s="71">
        <v>5402053.0099999998</v>
      </c>
      <c r="H10" s="71"/>
      <c r="I10" s="78"/>
    </row>
    <row r="11" spans="1:9" ht="30" customHeight="1">
      <c r="A11" s="64"/>
      <c r="B11" s="73" t="s">
        <v>214</v>
      </c>
      <c r="C11" s="73" t="s">
        <v>85</v>
      </c>
      <c r="D11" s="69">
        <v>205004</v>
      </c>
      <c r="E11" s="74" t="s">
        <v>173</v>
      </c>
      <c r="F11" s="71">
        <f>SUM(G11:H11)</f>
        <v>470244.04</v>
      </c>
      <c r="G11" s="71"/>
      <c r="H11" s="71">
        <v>470244.04</v>
      </c>
      <c r="I11" s="78"/>
    </row>
    <row r="12" spans="1:9" ht="30" customHeight="1">
      <c r="A12" s="64"/>
      <c r="B12" s="73" t="s">
        <v>215</v>
      </c>
      <c r="C12" s="73"/>
      <c r="D12" s="69">
        <v>205004</v>
      </c>
      <c r="E12" s="74" t="s">
        <v>216</v>
      </c>
      <c r="F12" s="71">
        <f>SUM(F13)</f>
        <v>29000</v>
      </c>
      <c r="G12" s="71"/>
      <c r="H12" s="71">
        <f>SUM(H13)</f>
        <v>29000</v>
      </c>
      <c r="I12" s="78"/>
    </row>
    <row r="13" spans="1:9" ht="30" customHeight="1">
      <c r="A13" s="64"/>
      <c r="B13" s="73" t="s">
        <v>215</v>
      </c>
      <c r="C13" s="73" t="s">
        <v>97</v>
      </c>
      <c r="D13" s="69">
        <v>205004</v>
      </c>
      <c r="E13" s="74" t="s">
        <v>204</v>
      </c>
      <c r="F13" s="71">
        <f>SUM(G13:H13)</f>
        <v>29000</v>
      </c>
      <c r="G13" s="71"/>
      <c r="H13" s="71">
        <v>29000</v>
      </c>
      <c r="I13" s="78"/>
    </row>
    <row r="14" spans="1:9" ht="30" customHeight="1">
      <c r="A14" s="64"/>
      <c r="B14" s="73" t="s">
        <v>217</v>
      </c>
      <c r="C14" s="73"/>
      <c r="D14" s="69">
        <v>205004</v>
      </c>
      <c r="E14" s="74" t="s">
        <v>218</v>
      </c>
      <c r="F14" s="71">
        <f>F15</f>
        <v>202810.06</v>
      </c>
      <c r="G14" s="71">
        <f>G15</f>
        <v>202810.06</v>
      </c>
      <c r="H14" s="71"/>
      <c r="I14" s="78"/>
    </row>
    <row r="15" spans="1:9" ht="30" customHeight="1">
      <c r="B15" s="73" t="s">
        <v>217</v>
      </c>
      <c r="C15" s="73" t="s">
        <v>97</v>
      </c>
      <c r="D15" s="69">
        <v>205004</v>
      </c>
      <c r="E15" s="74" t="s">
        <v>219</v>
      </c>
      <c r="F15" s="71">
        <f>SUM(G15:H15)</f>
        <v>202810.06</v>
      </c>
      <c r="G15" s="71">
        <v>202810.06</v>
      </c>
      <c r="H15" s="71"/>
      <c r="I15" s="78"/>
    </row>
    <row r="16" spans="1:9" ht="30" customHeight="1">
      <c r="B16" s="73"/>
      <c r="C16" s="73"/>
      <c r="D16" s="75"/>
      <c r="E16" s="74"/>
      <c r="F16" s="71"/>
      <c r="G16" s="71"/>
      <c r="H16" s="71"/>
      <c r="I16" s="78"/>
    </row>
    <row r="17" spans="1:9" ht="30" customHeight="1">
      <c r="B17" s="73"/>
      <c r="C17" s="73"/>
      <c r="D17" s="75"/>
      <c r="E17" s="74"/>
      <c r="F17" s="71"/>
      <c r="G17" s="71"/>
      <c r="H17" s="71"/>
      <c r="I17" s="78"/>
    </row>
    <row r="18" spans="1:9" ht="30" customHeight="1">
      <c r="B18" s="73"/>
      <c r="C18" s="73"/>
      <c r="D18" s="75"/>
      <c r="E18" s="74"/>
      <c r="F18" s="71"/>
      <c r="G18" s="71"/>
      <c r="H18" s="71"/>
      <c r="I18" s="78"/>
    </row>
    <row r="19" spans="1:9" ht="30" customHeight="1">
      <c r="B19" s="73"/>
      <c r="C19" s="73"/>
      <c r="D19" s="75"/>
      <c r="E19" s="74"/>
      <c r="F19" s="71"/>
      <c r="G19" s="71"/>
      <c r="H19" s="71"/>
      <c r="I19" s="78"/>
    </row>
    <row r="20" spans="1:9" ht="30" customHeight="1">
      <c r="B20" s="73"/>
      <c r="C20" s="73"/>
      <c r="D20" s="75"/>
      <c r="E20" s="74"/>
      <c r="F20" s="71"/>
      <c r="G20" s="71"/>
      <c r="H20" s="71"/>
      <c r="I20" s="78"/>
    </row>
    <row r="21" spans="1:9" ht="30" customHeight="1">
      <c r="B21" s="73"/>
      <c r="C21" s="73"/>
      <c r="D21" s="75"/>
      <c r="E21" s="74"/>
      <c r="F21" s="71"/>
      <c r="G21" s="71"/>
      <c r="H21" s="71"/>
      <c r="I21" s="78"/>
    </row>
    <row r="22" spans="1:9" ht="30" customHeight="1">
      <c r="B22" s="73"/>
      <c r="C22" s="73"/>
      <c r="D22" s="75"/>
      <c r="E22" s="74"/>
      <c r="F22" s="71"/>
      <c r="G22" s="71"/>
      <c r="H22" s="71"/>
      <c r="I22" s="78"/>
    </row>
    <row r="23" spans="1:9" ht="30" customHeight="1">
      <c r="A23" s="64"/>
      <c r="B23" s="73"/>
      <c r="C23" s="73"/>
      <c r="D23" s="75"/>
      <c r="E23" s="74"/>
      <c r="F23" s="71"/>
      <c r="G23" s="71"/>
      <c r="H23" s="71"/>
      <c r="I23" s="78"/>
    </row>
    <row r="24" spans="1:9" ht="30" customHeight="1">
      <c r="B24" s="73"/>
      <c r="C24" s="73"/>
      <c r="D24" s="75"/>
      <c r="E24" s="74"/>
      <c r="F24" s="71"/>
      <c r="G24" s="71"/>
      <c r="H24" s="71"/>
      <c r="I24" s="78"/>
    </row>
    <row r="25" spans="1:9" ht="30" customHeight="1">
      <c r="B25" s="73"/>
      <c r="C25" s="73"/>
      <c r="D25" s="75"/>
      <c r="E25" s="74"/>
      <c r="F25" s="71"/>
      <c r="G25" s="71"/>
      <c r="H25" s="71"/>
      <c r="I25" s="78"/>
    </row>
    <row r="26" spans="1:9" ht="30" customHeight="1">
      <c r="B26" s="73"/>
      <c r="C26" s="73"/>
      <c r="D26" s="75"/>
      <c r="E26" s="74"/>
      <c r="F26" s="71"/>
      <c r="G26" s="71"/>
      <c r="H26" s="71"/>
      <c r="I26" s="78"/>
    </row>
    <row r="27" spans="1:9" ht="30" customHeight="1">
      <c r="B27" s="73"/>
      <c r="C27" s="73"/>
      <c r="D27" s="75"/>
      <c r="E27" s="74"/>
      <c r="F27" s="71"/>
      <c r="G27" s="71"/>
      <c r="H27" s="71"/>
      <c r="I27" s="78"/>
    </row>
    <row r="28" spans="1:9" ht="30" customHeight="1">
      <c r="B28" s="73"/>
      <c r="C28" s="73"/>
      <c r="D28" s="75"/>
      <c r="E28" s="74"/>
      <c r="F28" s="71"/>
      <c r="G28" s="71"/>
      <c r="H28" s="71"/>
      <c r="I28" s="78"/>
    </row>
    <row r="29" spans="1:9" ht="30" customHeight="1">
      <c r="B29" s="73"/>
      <c r="C29" s="73"/>
      <c r="D29" s="75"/>
      <c r="E29" s="74"/>
      <c r="F29" s="71"/>
      <c r="G29" s="71"/>
      <c r="H29" s="71"/>
      <c r="I29" s="78"/>
    </row>
    <row r="30" spans="1:9" ht="30" customHeight="1">
      <c r="B30" s="73"/>
      <c r="C30" s="73"/>
      <c r="D30" s="75"/>
      <c r="E30" s="74"/>
      <c r="F30" s="71"/>
      <c r="G30" s="71"/>
      <c r="H30" s="71"/>
      <c r="I30" s="78"/>
    </row>
    <row r="31" spans="1:9" ht="30" customHeight="1">
      <c r="B31" s="73"/>
      <c r="C31" s="73"/>
      <c r="D31" s="75"/>
      <c r="E31" s="74"/>
      <c r="F31" s="71"/>
      <c r="G31" s="71"/>
      <c r="H31" s="71"/>
      <c r="I31" s="78"/>
    </row>
    <row r="32" spans="1:9" ht="30" customHeight="1">
      <c r="B32" s="73"/>
      <c r="C32" s="73"/>
      <c r="D32" s="75"/>
      <c r="E32" s="74"/>
      <c r="F32" s="71"/>
      <c r="G32" s="71"/>
      <c r="H32" s="71"/>
      <c r="I32" s="78"/>
    </row>
    <row r="33" spans="1:9" ht="30" customHeight="1">
      <c r="B33" s="73"/>
      <c r="C33" s="73"/>
      <c r="D33" s="75"/>
      <c r="E33" s="74"/>
      <c r="F33" s="71"/>
      <c r="G33" s="71"/>
      <c r="H33" s="71"/>
      <c r="I33" s="78"/>
    </row>
    <row r="34" spans="1:9" ht="8.4499999999999993" customHeight="1">
      <c r="A34" s="76"/>
      <c r="B34" s="76"/>
      <c r="C34" s="76"/>
      <c r="D34" s="77"/>
      <c r="E34" s="76"/>
      <c r="F34" s="76"/>
      <c r="G34" s="76"/>
      <c r="H34" s="76"/>
      <c r="I34" s="79"/>
    </row>
  </sheetData>
  <mergeCells count="11">
    <mergeCell ref="H5:H6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9"/>
  <sheetViews>
    <sheetView workbookViewId="0">
      <selection activeCell="F12" sqref="F12"/>
    </sheetView>
  </sheetViews>
  <sheetFormatPr defaultColWidth="10" defaultRowHeight="13.5"/>
  <cols>
    <col min="1" max="1" width="1.5" style="40" customWidth="1"/>
    <col min="2" max="4" width="6.625" style="40" customWidth="1"/>
    <col min="5" max="5" width="26.625" style="40" customWidth="1"/>
    <col min="6" max="6" width="48.625" style="40" customWidth="1"/>
    <col min="7" max="7" width="26.625" style="40" customWidth="1"/>
    <col min="8" max="8" width="1.5" style="40" customWidth="1"/>
    <col min="9" max="10" width="9.75" style="40" customWidth="1"/>
    <col min="11" max="16384" width="10" style="40"/>
  </cols>
  <sheetData>
    <row r="1" spans="1:8" ht="24.95" customHeight="1">
      <c r="A1" s="41"/>
      <c r="B1" s="2"/>
      <c r="C1" s="2"/>
      <c r="D1" s="2"/>
      <c r="E1" s="7"/>
      <c r="F1" s="7"/>
      <c r="G1" s="42" t="s">
        <v>220</v>
      </c>
      <c r="H1" s="43"/>
    </row>
    <row r="2" spans="1:8" ht="22.9" customHeight="1">
      <c r="A2" s="41"/>
      <c r="B2" s="123" t="s">
        <v>221</v>
      </c>
      <c r="C2" s="123"/>
      <c r="D2" s="123"/>
      <c r="E2" s="123"/>
      <c r="F2" s="123"/>
      <c r="G2" s="123"/>
      <c r="H2" s="43" t="s">
        <v>3</v>
      </c>
    </row>
    <row r="3" spans="1:8" ht="19.5" customHeight="1">
      <c r="A3" s="44"/>
      <c r="B3" s="124" t="s">
        <v>5</v>
      </c>
      <c r="C3" s="124"/>
      <c r="D3" s="124"/>
      <c r="E3" s="124"/>
      <c r="F3" s="124"/>
      <c r="G3" s="45" t="s">
        <v>6</v>
      </c>
      <c r="H3" s="46"/>
    </row>
    <row r="4" spans="1:8" ht="24.4" customHeight="1">
      <c r="A4" s="47"/>
      <c r="B4" s="127" t="s">
        <v>79</v>
      </c>
      <c r="C4" s="127"/>
      <c r="D4" s="127"/>
      <c r="E4" s="127" t="s">
        <v>70</v>
      </c>
      <c r="F4" s="127" t="s">
        <v>71</v>
      </c>
      <c r="G4" s="127" t="s">
        <v>222</v>
      </c>
      <c r="H4" s="48"/>
    </row>
    <row r="5" spans="1:8" ht="24" customHeight="1">
      <c r="A5" s="47"/>
      <c r="B5" s="22" t="s">
        <v>80</v>
      </c>
      <c r="C5" s="22" t="s">
        <v>81</v>
      </c>
      <c r="D5" s="22" t="s">
        <v>82</v>
      </c>
      <c r="E5" s="127"/>
      <c r="F5" s="127"/>
      <c r="G5" s="127"/>
      <c r="H5" s="49"/>
    </row>
    <row r="6" spans="1:8" ht="27.95" customHeight="1">
      <c r="A6" s="50"/>
      <c r="B6" s="22"/>
      <c r="C6" s="22"/>
      <c r="D6" s="22"/>
      <c r="E6" s="22"/>
      <c r="F6" s="22" t="s">
        <v>72</v>
      </c>
      <c r="G6" s="25">
        <f>G8</f>
        <v>1240000</v>
      </c>
      <c r="H6" s="51"/>
    </row>
    <row r="7" spans="1:8" ht="30.95" customHeight="1">
      <c r="A7" s="50"/>
      <c r="B7" s="22"/>
      <c r="C7" s="22"/>
      <c r="D7" s="22"/>
      <c r="E7" s="27">
        <v>205004</v>
      </c>
      <c r="F7" s="26" t="s">
        <v>0</v>
      </c>
      <c r="G7" s="28">
        <f>G8</f>
        <v>1240000</v>
      </c>
      <c r="H7" s="51"/>
    </row>
    <row r="8" spans="1:8" ht="22.9" customHeight="1">
      <c r="A8" s="50"/>
      <c r="B8" s="52">
        <v>207</v>
      </c>
      <c r="C8" s="52" t="s">
        <v>85</v>
      </c>
      <c r="D8" s="52" t="s">
        <v>86</v>
      </c>
      <c r="E8" s="27">
        <v>205004</v>
      </c>
      <c r="F8" s="26" t="s">
        <v>87</v>
      </c>
      <c r="G8" s="28">
        <v>1240000</v>
      </c>
      <c r="H8" s="51"/>
    </row>
    <row r="9" spans="1:8" ht="22.9" customHeight="1">
      <c r="A9" s="50"/>
      <c r="B9" s="52"/>
      <c r="C9" s="52"/>
      <c r="D9" s="52"/>
      <c r="E9" s="27"/>
      <c r="F9" s="27"/>
      <c r="G9" s="25"/>
      <c r="H9" s="51"/>
    </row>
    <row r="10" spans="1:8" ht="22.9" customHeight="1">
      <c r="A10" s="50"/>
      <c r="B10" s="22"/>
      <c r="C10" s="22"/>
      <c r="D10" s="22"/>
      <c r="E10" s="22"/>
      <c r="F10" s="22"/>
      <c r="G10" s="25"/>
      <c r="H10" s="51"/>
    </row>
    <row r="11" spans="1:8" ht="22.9" customHeight="1">
      <c r="A11" s="50"/>
      <c r="B11" s="22"/>
      <c r="C11" s="22"/>
      <c r="D11" s="22"/>
      <c r="E11" s="22"/>
      <c r="F11" s="22"/>
      <c r="G11" s="25"/>
      <c r="H11" s="51"/>
    </row>
    <row r="12" spans="1:8" ht="22.9" customHeight="1">
      <c r="A12" s="50"/>
      <c r="B12" s="22"/>
      <c r="C12" s="22"/>
      <c r="D12" s="22"/>
      <c r="E12" s="22"/>
      <c r="F12" s="22"/>
      <c r="G12" s="25"/>
      <c r="H12" s="51"/>
    </row>
    <row r="13" spans="1:8" ht="22.9" customHeight="1">
      <c r="A13" s="50"/>
      <c r="B13" s="22"/>
      <c r="C13" s="22"/>
      <c r="D13" s="22"/>
      <c r="E13" s="22"/>
      <c r="F13" s="22"/>
      <c r="G13" s="25"/>
      <c r="H13" s="51"/>
    </row>
    <row r="14" spans="1:8" ht="22.9" customHeight="1">
      <c r="A14" s="50"/>
      <c r="B14" s="22"/>
      <c r="C14" s="22"/>
      <c r="D14" s="22"/>
      <c r="E14" s="22"/>
      <c r="F14" s="22"/>
      <c r="G14" s="25"/>
      <c r="H14" s="51"/>
    </row>
    <row r="15" spans="1:8" ht="22.9" customHeight="1">
      <c r="A15" s="47"/>
      <c r="B15" s="26"/>
      <c r="C15" s="26"/>
      <c r="D15" s="26"/>
      <c r="E15" s="26"/>
      <c r="F15" s="26" t="s">
        <v>23</v>
      </c>
      <c r="G15" s="28"/>
      <c r="H15" s="48"/>
    </row>
    <row r="16" spans="1:8" ht="22.9" customHeight="1">
      <c r="A16" s="47"/>
      <c r="B16" s="26"/>
      <c r="C16" s="26"/>
      <c r="D16" s="26"/>
      <c r="E16" s="26"/>
      <c r="F16" s="26" t="s">
        <v>23</v>
      </c>
      <c r="G16" s="28"/>
      <c r="H16" s="48"/>
    </row>
    <row r="17" spans="1:8" ht="27.95" customHeight="1">
      <c r="A17" s="47"/>
      <c r="B17" s="26"/>
      <c r="C17" s="26"/>
      <c r="D17" s="26"/>
      <c r="E17" s="26"/>
      <c r="F17" s="26"/>
      <c r="G17" s="28"/>
      <c r="H17" s="49"/>
    </row>
    <row r="18" spans="1:8" ht="27.95" customHeight="1">
      <c r="A18" s="47"/>
      <c r="B18" s="26"/>
      <c r="C18" s="26"/>
      <c r="D18" s="26"/>
      <c r="E18" s="26"/>
      <c r="F18" s="26"/>
      <c r="G18" s="28"/>
      <c r="H18" s="49"/>
    </row>
    <row r="19" spans="1:8" ht="9.75" customHeight="1">
      <c r="A19" s="53"/>
      <c r="B19" s="54"/>
      <c r="C19" s="54"/>
      <c r="D19" s="54"/>
      <c r="E19" s="54"/>
      <c r="F19" s="53"/>
      <c r="G19" s="53"/>
      <c r="H19" s="55"/>
    </row>
  </sheetData>
  <mergeCells count="6">
    <mergeCell ref="B2:G2"/>
    <mergeCell ref="B3:F3"/>
    <mergeCell ref="B4:D4"/>
    <mergeCell ref="E4:E5"/>
    <mergeCell ref="F4:F5"/>
    <mergeCell ref="G4:G5"/>
  </mergeCells>
  <phoneticPr fontId="32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3</vt:i4>
      </vt:variant>
    </vt:vector>
  </HeadingPairs>
  <TitlesOfParts>
    <vt:vector size="19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2024-03-05T00:40:39Z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2052-11.1.0.15313</vt:lpwstr>
  </property>
  <property fmtid="{D5CDD505-2E9C-101B-9397-08002B2CF9AE}" pid="3" name="ICV">
    <vt:lpwstr>2568E726DCE04CA8B8BB2042C0F726A2_12</vt:lpwstr>
  </property>
</Properties>
</file>